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9345" activeTab="0"/>
  </bookViews>
  <sheets>
    <sheet name="Berlin 06" sheetId="1" r:id="rId1"/>
    <sheet name="Zw.zeiten" sheetId="2" r:id="rId2"/>
    <sheet name="Rechner" sheetId="3" r:id="rId3"/>
  </sheets>
  <definedNames>
    <definedName name="_xlnm.Print_Titles" localSheetId="0">'Berlin 06'!$1:$4</definedName>
  </definedNames>
  <calcPr fullCalcOnLoad="1"/>
</workbook>
</file>

<file path=xl/sharedStrings.xml><?xml version="1.0" encoding="utf-8"?>
<sst xmlns="http://schemas.openxmlformats.org/spreadsheetml/2006/main" count="226" uniqueCount="90">
  <si>
    <t>Tag</t>
  </si>
  <si>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</si>
  <si>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</si>
  <si>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</si>
  <si>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</si>
  <si>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</si>
  <si>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</si>
  <si>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</si>
  <si>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</si>
  <si>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Umfang</t>
  </si>
  <si>
    <t>km</t>
  </si>
  <si>
    <t>Zeit</t>
  </si>
  <si>
    <t>Ruhetag</t>
  </si>
  <si>
    <t>Woche 1</t>
  </si>
  <si>
    <t>Woche 2</t>
  </si>
  <si>
    <t>Woche 3</t>
  </si>
  <si>
    <t>Woche 4</t>
  </si>
  <si>
    <t>Woche 5</t>
  </si>
  <si>
    <t>Woche 6</t>
  </si>
  <si>
    <t>Woche 7</t>
  </si>
  <si>
    <t>Woche 8</t>
  </si>
  <si>
    <t>Woche 9</t>
  </si>
  <si>
    <t>Woche 10</t>
  </si>
  <si>
    <t>min/km</t>
  </si>
  <si>
    <t>Minuten</t>
  </si>
  <si>
    <t>km/min</t>
  </si>
  <si>
    <t>Woche 11</t>
  </si>
  <si>
    <t>Woche 12</t>
  </si>
  <si>
    <t>km/std</t>
  </si>
  <si>
    <t>65%  Hfmax</t>
  </si>
  <si>
    <t>70-80% Hfmax</t>
  </si>
  <si>
    <t>80-85% Hfmax</t>
  </si>
  <si>
    <t>85-87,5% Hfmax</t>
  </si>
  <si>
    <t>Hfmax</t>
  </si>
  <si>
    <t>87,5-90% Hfmax</t>
  </si>
  <si>
    <t>Puls 123 (6 :18min/km)</t>
  </si>
  <si>
    <t>Puls 162 (4:48 min/km)</t>
  </si>
  <si>
    <t>Puls 171 (4:33 min/km)</t>
  </si>
  <si>
    <t>Puls 166 (4:53 min/km)</t>
  </si>
  <si>
    <t>60 min; 10 km LDL</t>
  </si>
  <si>
    <t>60 min. 12 km Fahrtspiel</t>
  </si>
  <si>
    <t>Ruhetag/Alternativsport</t>
  </si>
  <si>
    <t>20 km LDL</t>
  </si>
  <si>
    <t>Regenerationslauf (RDL)</t>
  </si>
  <si>
    <t>langsamer Dauerlauf (LDL)</t>
  </si>
  <si>
    <t>schneller Dauerlauf (SDL)</t>
  </si>
  <si>
    <t>Tempodauerlauf (TDL)</t>
  </si>
  <si>
    <t>52 km gesamt</t>
  </si>
  <si>
    <t>60 min. 10 km Fahrtspiel</t>
  </si>
  <si>
    <t>50 min; 11 km SDL</t>
  </si>
  <si>
    <t>21,1 km TDL</t>
  </si>
  <si>
    <t>60 min; 10 km LDL ansschl. fünf 100 m Sprints</t>
  </si>
  <si>
    <t>50 min; 8 km LDL</t>
  </si>
  <si>
    <t>10 min. Ein- u. Auslaufen; 10 km im Marathontempo (14 km)</t>
  </si>
  <si>
    <t>60 min; 12 km SDL</t>
  </si>
  <si>
    <t>60 min; 10 km RDL</t>
  </si>
  <si>
    <t xml:space="preserve">Halbmarathon-Wettkampf  </t>
  </si>
  <si>
    <t xml:space="preserve">10 Min. ein- u. ausl.;Tempolaufpyramide: 3/6/9/6/3 min schnell </t>
  </si>
  <si>
    <t>63 km gesamt</t>
  </si>
  <si>
    <t>55 km gesamt</t>
  </si>
  <si>
    <t>70 km gesamt</t>
  </si>
  <si>
    <t>Berlin Marathon</t>
  </si>
  <si>
    <t>umgesetzter Trainingsinhalt</t>
  </si>
  <si>
    <t>min.</t>
  </si>
  <si>
    <t>Puls 133 (5:48 min/km)</t>
  </si>
  <si>
    <t>25 km LDL</t>
  </si>
  <si>
    <t>67 km gesamt</t>
  </si>
  <si>
    <t>50 min; 10 km SDL</t>
  </si>
  <si>
    <t>6 x 1000  (3:55 min/km), je 5 min. langsam; 10 min ein u. auslaufen</t>
  </si>
  <si>
    <t>6 x 400 m (1:30), je 2 min. langsam; 10 min ein- u. auslaufen</t>
  </si>
  <si>
    <t>5x2000 ca. je 10 min; 10  ein- u. auslaufen</t>
  </si>
  <si>
    <t>60 min; 13 km TDL</t>
  </si>
  <si>
    <t>35 km langsamer DL</t>
  </si>
  <si>
    <t>75 km gesamt</t>
  </si>
  <si>
    <t>6 x 400 m (1:20), je 2 min. langsam; 10 min ein- u. auslaufen</t>
  </si>
  <si>
    <t>25 km langsamer LD</t>
  </si>
  <si>
    <t>6 x 1000  (3:50 min/km), je 5 min. langsam; 10 min ein u. auslaufen</t>
  </si>
  <si>
    <t>20 km langsamer DL</t>
  </si>
  <si>
    <t>62 km gesamt</t>
  </si>
  <si>
    <t>4 x 3000 (13:30 min), je 7 min langsam, 10 min ein- u. auslaufen</t>
  </si>
  <si>
    <t>70 min; 12 km LDL</t>
  </si>
  <si>
    <t>81 km gesamt</t>
  </si>
  <si>
    <t>Marathontempo (MT)</t>
  </si>
  <si>
    <t>3 x 1000 TDL; je 3 min langsam; ein - u. auslaufen</t>
  </si>
  <si>
    <t>1 x 1000 TDL;  ein - u. auslaufen</t>
  </si>
  <si>
    <t>20 min; 3 km RDL, anschließend 3 Steigerungen</t>
  </si>
  <si>
    <t>25 km RDL, 3 Steigerungen</t>
  </si>
  <si>
    <t>2 x 5000 MT; je 10 min lansam, ein- u. auslaufen</t>
  </si>
  <si>
    <t>2 x 1000 TDL; 3 min langsam; ein - u. auslaufen</t>
  </si>
  <si>
    <t>geplanter Trainingsinhalt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</si>
</sst>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yyyy"/>
    <numFmt numFmtId="173" formatCode="h:mm:ss"/>
    <numFmt numFmtId="174" formatCode="h:mm"/>
    <numFmt numFmtId="175" formatCode="0.0"/>
  </numFmts>
  <fonts count="7">
    <font>
      <sz val="10"/>
      <name val="MetaPlus"/>
      <family val="0"/>
    </font>
    <font>
      <u val="single"/>
      <sz val="10"/>
      <color indexed="12"/>
      <name val="MetaPlus"/>
      <family val="0"/>
    </font>
    <font>
      <u val="single"/>
      <sz val="10"/>
      <color indexed="36"/>
      <name val="MetaPlus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0" borderId="1" xfId="0" applyFont="1" applyBorder="1" applyAlignment="1">
      <alignment/>
    </xf>
    <xf numFmtId="14" fontId="6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3" fillId="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4" fontId="4" fillId="0" borderId="10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6"/>
  <sheetViews>
    <sheetView tabSelected="1" zoomScale="75" zoomScaleNormal="75" workbookViewId="0" topLeftCell="A1">
      <selection activeCell="D6" sqref="D6"/>
    </sheetView>
  </sheetViews>
  <sheetFormatPr defaultColWidth="11.00390625" defaultRowHeight="12.75"/>
  <cols>
    <col min="1" max="1" width="13.00390625" style="8" customWidth="1"/>
    <col min="2" max="2" width="2.75390625" style="8" customWidth="1"/>
    <col min="3" max="3" width="20.125" style="9" customWidth="1"/>
    <col min="4" max="4" width="68.875" style="8" customWidth="1"/>
    <col min="5" max="5" width="59.375" style="8" customWidth="1"/>
    <col min="6" max="6" width="6.00390625" style="10" customWidth="1"/>
    <col min="7" max="7" width="6.375" style="8" customWidth="1"/>
    <col min="8" max="16384" width="11.375" style="8" customWidth="1"/>
  </cols>
  <sheetData>
    <row r="3" spans="1:7" s="29" customFormat="1" ht="15">
      <c r="A3" s="39" t="s">
        <v>0</v>
      </c>
      <c r="B3" s="39"/>
      <c r="C3" s="39" t="s">
        <v>8</v>
      </c>
      <c r="D3" s="39" t="s">
        <v>89</v>
      </c>
      <c r="E3" s="39" t="s">
        <v>62</v>
      </c>
      <c r="F3" s="40" t="s">
        <v>9</v>
      </c>
      <c r="G3" s="40"/>
    </row>
    <row r="4" spans="1:7" s="7" customFormat="1" ht="12.75">
      <c r="A4" s="37"/>
      <c r="B4" s="37"/>
      <c r="C4" s="41"/>
      <c r="D4" s="37"/>
      <c r="E4" s="37"/>
      <c r="F4" s="41" t="s">
        <v>10</v>
      </c>
      <c r="G4" s="41" t="s">
        <v>63</v>
      </c>
    </row>
    <row r="5" spans="1:7" ht="15">
      <c r="A5" s="33" t="s">
        <v>13</v>
      </c>
      <c r="B5" s="34"/>
      <c r="C5" s="35"/>
      <c r="D5" s="36" t="s">
        <v>47</v>
      </c>
      <c r="E5" s="37"/>
      <c r="F5" s="38"/>
      <c r="G5" s="34"/>
    </row>
    <row r="6" spans="1:5" ht="14.25">
      <c r="A6" s="32" t="s">
        <v>1</v>
      </c>
      <c r="B6" s="11"/>
      <c r="C6" s="12"/>
      <c r="D6" s="11" t="s">
        <v>12</v>
      </c>
      <c r="E6" s="11"/>
    </row>
    <row r="7" spans="1:5" ht="14.25">
      <c r="A7" s="32" t="s">
        <v>2</v>
      </c>
      <c r="B7" s="11"/>
      <c r="C7" s="12"/>
      <c r="D7" s="11" t="s">
        <v>39</v>
      </c>
      <c r="E7" s="11"/>
    </row>
    <row r="8" spans="1:5" ht="14.25">
      <c r="A8" s="32" t="s">
        <v>3</v>
      </c>
      <c r="B8" s="11"/>
      <c r="C8" s="12"/>
      <c r="D8" s="11" t="s">
        <v>40</v>
      </c>
      <c r="E8" s="11"/>
    </row>
    <row r="9" spans="1:5" ht="14.25">
      <c r="A9" s="32" t="s">
        <v>4</v>
      </c>
      <c r="B9" s="11"/>
      <c r="C9" s="12"/>
      <c r="D9" s="11" t="s">
        <v>41</v>
      </c>
      <c r="E9" s="11"/>
    </row>
    <row r="10" spans="1:5" ht="14.25">
      <c r="A10" s="32" t="s">
        <v>5</v>
      </c>
      <c r="B10" s="11"/>
      <c r="C10" s="12"/>
      <c r="D10" s="11" t="s">
        <v>39</v>
      </c>
      <c r="E10" s="11"/>
    </row>
    <row r="11" spans="1:5" ht="14.25">
      <c r="A11" s="32" t="s">
        <v>6</v>
      </c>
      <c r="B11" s="11"/>
      <c r="C11" s="12"/>
      <c r="D11" s="11" t="s">
        <v>12</v>
      </c>
      <c r="E11" s="11"/>
    </row>
    <row r="12" spans="1:7" ht="14.25">
      <c r="A12" s="42" t="s">
        <v>7</v>
      </c>
      <c r="B12" s="43"/>
      <c r="C12" s="44"/>
      <c r="D12" s="43" t="s">
        <v>42</v>
      </c>
      <c r="E12" s="43"/>
      <c r="F12" s="38"/>
      <c r="G12" s="34"/>
    </row>
    <row r="13" spans="1:7" ht="14.25">
      <c r="A13" s="45"/>
      <c r="B13" s="45"/>
      <c r="C13" s="46"/>
      <c r="D13" s="45"/>
      <c r="E13" s="45"/>
      <c r="F13" s="47"/>
      <c r="G13" s="45"/>
    </row>
    <row r="14" spans="1:7" ht="15">
      <c r="A14" s="33" t="s">
        <v>14</v>
      </c>
      <c r="B14" s="34"/>
      <c r="C14" s="44"/>
      <c r="D14" s="36" t="s">
        <v>58</v>
      </c>
      <c r="E14" s="37"/>
      <c r="F14" s="38"/>
      <c r="G14" s="34"/>
    </row>
    <row r="15" spans="1:5" ht="14.25">
      <c r="A15" s="32" t="s">
        <v>1</v>
      </c>
      <c r="B15" s="11"/>
      <c r="C15" s="12"/>
      <c r="D15" s="11" t="s">
        <v>12</v>
      </c>
      <c r="E15" s="11"/>
    </row>
    <row r="16" spans="1:5" ht="14.25">
      <c r="A16" s="32" t="s">
        <v>2</v>
      </c>
      <c r="B16" s="11"/>
      <c r="C16" s="12"/>
      <c r="D16" s="11" t="s">
        <v>39</v>
      </c>
      <c r="E16" s="11"/>
    </row>
    <row r="17" spans="1:5" ht="14.25">
      <c r="A17" s="32" t="s">
        <v>3</v>
      </c>
      <c r="B17" s="11"/>
      <c r="C17" s="12"/>
      <c r="D17" s="11" t="s">
        <v>48</v>
      </c>
      <c r="E17" s="11"/>
    </row>
    <row r="18" spans="1:5" ht="14.25">
      <c r="A18" s="32" t="s">
        <v>4</v>
      </c>
      <c r="B18" s="11"/>
      <c r="C18" s="12"/>
      <c r="D18" s="11" t="s">
        <v>39</v>
      </c>
      <c r="E18" s="11"/>
    </row>
    <row r="19" spans="1:5" ht="14.25">
      <c r="A19" s="32" t="s">
        <v>5</v>
      </c>
      <c r="B19" s="11"/>
      <c r="C19" s="12"/>
      <c r="D19" s="11" t="s">
        <v>49</v>
      </c>
      <c r="E19" s="11"/>
    </row>
    <row r="20" spans="1:5" ht="14.25">
      <c r="A20" s="32" t="s">
        <v>6</v>
      </c>
      <c r="B20" s="11"/>
      <c r="C20" s="12"/>
      <c r="D20" s="11" t="s">
        <v>12</v>
      </c>
      <c r="E20" s="11"/>
    </row>
    <row r="21" spans="1:7" ht="14.25">
      <c r="A21" s="42" t="s">
        <v>7</v>
      </c>
      <c r="B21" s="43"/>
      <c r="C21" s="44"/>
      <c r="D21" s="43" t="s">
        <v>50</v>
      </c>
      <c r="E21" s="43"/>
      <c r="F21" s="38"/>
      <c r="G21" s="34"/>
    </row>
    <row r="22" spans="1:7" ht="14.25">
      <c r="A22" s="34"/>
      <c r="B22" s="34"/>
      <c r="C22" s="44"/>
      <c r="D22" s="34"/>
      <c r="E22" s="34"/>
      <c r="F22" s="38"/>
      <c r="G22" s="34"/>
    </row>
    <row r="23" spans="1:7" ht="15">
      <c r="A23" s="48" t="s">
        <v>15</v>
      </c>
      <c r="B23" s="45"/>
      <c r="C23" s="49"/>
      <c r="D23" s="50" t="s">
        <v>66</v>
      </c>
      <c r="E23" s="45"/>
      <c r="F23" s="47"/>
      <c r="G23" s="45"/>
    </row>
    <row r="24" spans="1:5" ht="14.25">
      <c r="A24" s="32" t="s">
        <v>1</v>
      </c>
      <c r="B24" s="11"/>
      <c r="C24" s="12"/>
      <c r="D24" s="11" t="s">
        <v>12</v>
      </c>
      <c r="E24" s="11"/>
    </row>
    <row r="25" spans="1:5" ht="14.25">
      <c r="A25" s="32" t="s">
        <v>2</v>
      </c>
      <c r="B25" s="11"/>
      <c r="C25" s="12"/>
      <c r="D25" s="11" t="s">
        <v>39</v>
      </c>
      <c r="E25" s="11"/>
    </row>
    <row r="26" spans="1:5" ht="14.25">
      <c r="A26" s="32" t="s">
        <v>3</v>
      </c>
      <c r="B26" s="11"/>
      <c r="C26" s="12"/>
      <c r="D26" s="11" t="s">
        <v>51</v>
      </c>
      <c r="E26" s="11"/>
    </row>
    <row r="27" spans="1:5" ht="14.25">
      <c r="A27" s="32" t="s">
        <v>4</v>
      </c>
      <c r="B27" s="11"/>
      <c r="C27" s="12"/>
      <c r="D27" s="11" t="s">
        <v>39</v>
      </c>
      <c r="E27" s="11"/>
    </row>
    <row r="28" spans="1:5" ht="14.25">
      <c r="A28" s="32" t="s">
        <v>5</v>
      </c>
      <c r="B28" s="11"/>
      <c r="C28" s="12"/>
      <c r="D28" s="11" t="s">
        <v>40</v>
      </c>
      <c r="E28" s="11"/>
    </row>
    <row r="29" spans="1:5" ht="14.25">
      <c r="A29" s="32" t="s">
        <v>6</v>
      </c>
      <c r="B29" s="11"/>
      <c r="C29" s="12"/>
      <c r="D29" s="11" t="s">
        <v>12</v>
      </c>
      <c r="E29" s="11"/>
    </row>
    <row r="30" spans="1:7" ht="14.25">
      <c r="A30" s="42" t="s">
        <v>7</v>
      </c>
      <c r="B30" s="43"/>
      <c r="C30" s="44"/>
      <c r="D30" s="43" t="s">
        <v>65</v>
      </c>
      <c r="E30" s="43"/>
      <c r="F30" s="38"/>
      <c r="G30" s="34"/>
    </row>
    <row r="31" spans="1:7" ht="14.25">
      <c r="A31" s="45"/>
      <c r="B31" s="45"/>
      <c r="C31" s="46"/>
      <c r="D31" s="45"/>
      <c r="E31" s="45"/>
      <c r="F31" s="47"/>
      <c r="G31" s="45"/>
    </row>
    <row r="32" spans="1:7" ht="15">
      <c r="A32" s="48" t="s">
        <v>16</v>
      </c>
      <c r="B32" s="45"/>
      <c r="C32" s="46"/>
      <c r="D32" s="50" t="s">
        <v>60</v>
      </c>
      <c r="E32" s="45"/>
      <c r="F32" s="47"/>
      <c r="G32" s="45"/>
    </row>
    <row r="33" spans="1:4" ht="14.25">
      <c r="A33" s="32" t="s">
        <v>1</v>
      </c>
      <c r="B33" s="11"/>
      <c r="C33" s="12"/>
      <c r="D33" s="11" t="s">
        <v>39</v>
      </c>
    </row>
    <row r="34" spans="1:5" ht="14.25">
      <c r="A34" s="32" t="s">
        <v>2</v>
      </c>
      <c r="B34" s="11"/>
      <c r="C34" s="12"/>
      <c r="D34" s="11" t="s">
        <v>69</v>
      </c>
      <c r="E34" s="11"/>
    </row>
    <row r="35" spans="1:5" ht="14.25">
      <c r="A35" s="32" t="s">
        <v>3</v>
      </c>
      <c r="B35" s="11"/>
      <c r="C35" s="12"/>
      <c r="D35" s="11" t="s">
        <v>12</v>
      </c>
      <c r="E35" s="11"/>
    </row>
    <row r="36" spans="1:5" ht="14.25">
      <c r="A36" s="32" t="s">
        <v>4</v>
      </c>
      <c r="B36" s="11"/>
      <c r="C36" s="12"/>
      <c r="D36" s="11" t="s">
        <v>39</v>
      </c>
      <c r="E36" s="11"/>
    </row>
    <row r="37" spans="1:5" ht="14.25">
      <c r="A37" s="32" t="s">
        <v>5</v>
      </c>
      <c r="B37" s="11"/>
      <c r="C37" s="12"/>
      <c r="D37" s="11" t="s">
        <v>67</v>
      </c>
      <c r="E37" s="11"/>
    </row>
    <row r="38" spans="1:5" ht="14.25">
      <c r="A38" s="32" t="s">
        <v>6</v>
      </c>
      <c r="B38" s="11"/>
      <c r="C38" s="12"/>
      <c r="D38" s="11" t="s">
        <v>12</v>
      </c>
      <c r="E38" s="11"/>
    </row>
    <row r="39" spans="1:7" ht="14.25">
      <c r="A39" s="42" t="s">
        <v>7</v>
      </c>
      <c r="B39" s="43"/>
      <c r="C39" s="44"/>
      <c r="D39" s="43" t="s">
        <v>72</v>
      </c>
      <c r="E39" s="43"/>
      <c r="F39" s="38"/>
      <c r="G39" s="34"/>
    </row>
    <row r="40" spans="1:7" ht="14.25">
      <c r="A40" s="45"/>
      <c r="B40" s="45"/>
      <c r="C40" s="46"/>
      <c r="D40" s="45"/>
      <c r="E40" s="45"/>
      <c r="F40" s="47"/>
      <c r="G40" s="45"/>
    </row>
    <row r="41" spans="1:7" ht="15">
      <c r="A41" s="48" t="s">
        <v>17</v>
      </c>
      <c r="B41" s="45"/>
      <c r="C41" s="46"/>
      <c r="D41" s="50" t="s">
        <v>59</v>
      </c>
      <c r="E41" s="45"/>
      <c r="F41" s="47"/>
      <c r="G41" s="45"/>
    </row>
    <row r="42" spans="1:4" ht="14.25">
      <c r="A42" s="32" t="s">
        <v>1</v>
      </c>
      <c r="B42" s="11"/>
      <c r="C42" s="12"/>
      <c r="D42" s="11" t="s">
        <v>39</v>
      </c>
    </row>
    <row r="43" spans="1:5" ht="14.25">
      <c r="A43" s="32" t="s">
        <v>2</v>
      </c>
      <c r="B43" s="11"/>
      <c r="C43" s="12"/>
      <c r="D43" s="11" t="s">
        <v>68</v>
      </c>
      <c r="E43" s="11"/>
    </row>
    <row r="44" spans="1:5" ht="14.25">
      <c r="A44" s="32" t="s">
        <v>3</v>
      </c>
      <c r="B44" s="11"/>
      <c r="C44" s="12"/>
      <c r="D44" s="11" t="s">
        <v>12</v>
      </c>
      <c r="E44" s="11"/>
    </row>
    <row r="45" spans="1:5" ht="14.25">
      <c r="A45" s="32" t="s">
        <v>4</v>
      </c>
      <c r="B45" s="11"/>
      <c r="C45" s="12"/>
      <c r="D45" s="30" t="s">
        <v>12</v>
      </c>
      <c r="E45" s="31"/>
    </row>
    <row r="46" spans="1:5" ht="14.25">
      <c r="A46" s="32" t="s">
        <v>5</v>
      </c>
      <c r="B46" s="11"/>
      <c r="C46" s="12"/>
      <c r="D46" s="11" t="s">
        <v>39</v>
      </c>
      <c r="E46" s="11"/>
    </row>
    <row r="47" spans="1:5" ht="14.25">
      <c r="A47" s="32" t="s">
        <v>6</v>
      </c>
      <c r="B47" s="11"/>
      <c r="C47" s="12"/>
      <c r="D47" s="11" t="s">
        <v>12</v>
      </c>
      <c r="E47" s="11"/>
    </row>
    <row r="48" spans="1:7" ht="14.25">
      <c r="A48" s="42" t="s">
        <v>7</v>
      </c>
      <c r="B48" s="43"/>
      <c r="C48" s="44"/>
      <c r="D48" s="43" t="s">
        <v>75</v>
      </c>
      <c r="E48" s="43"/>
      <c r="F48" s="38"/>
      <c r="G48" s="34"/>
    </row>
    <row r="49" spans="1:7" ht="14.25">
      <c r="A49" s="45"/>
      <c r="B49" s="45"/>
      <c r="C49" s="46"/>
      <c r="D49" s="45"/>
      <c r="E49" s="45"/>
      <c r="F49" s="47"/>
      <c r="G49" s="45"/>
    </row>
    <row r="50" spans="1:7" ht="15">
      <c r="A50" s="48" t="s">
        <v>18</v>
      </c>
      <c r="B50" s="45"/>
      <c r="C50" s="46"/>
      <c r="D50" s="50" t="s">
        <v>73</v>
      </c>
      <c r="E50" s="45"/>
      <c r="F50" s="47"/>
      <c r="G50" s="45"/>
    </row>
    <row r="51" spans="1:7" s="11" customFormat="1" ht="14.25">
      <c r="A51" s="32" t="s">
        <v>1</v>
      </c>
      <c r="C51" s="12"/>
      <c r="D51" s="11" t="s">
        <v>39</v>
      </c>
      <c r="F51" s="10"/>
      <c r="G51" s="8"/>
    </row>
    <row r="52" spans="1:7" s="11" customFormat="1" ht="14.25">
      <c r="A52" s="32" t="s">
        <v>2</v>
      </c>
      <c r="C52" s="12"/>
      <c r="D52" s="11" t="s">
        <v>70</v>
      </c>
      <c r="F52" s="10"/>
      <c r="G52" s="8"/>
    </row>
    <row r="53" spans="1:7" s="11" customFormat="1" ht="14.25">
      <c r="A53" s="32" t="s">
        <v>3</v>
      </c>
      <c r="C53" s="12"/>
      <c r="D53" s="11" t="s">
        <v>12</v>
      </c>
      <c r="F53" s="10"/>
      <c r="G53" s="8"/>
    </row>
    <row r="54" spans="1:7" s="11" customFormat="1" ht="14.25">
      <c r="A54" s="32" t="s">
        <v>4</v>
      </c>
      <c r="C54" s="12"/>
      <c r="D54" s="11" t="s">
        <v>39</v>
      </c>
      <c r="F54" s="10"/>
      <c r="G54" s="8"/>
    </row>
    <row r="55" spans="1:7" s="11" customFormat="1" ht="14.25">
      <c r="A55" s="32" t="s">
        <v>5</v>
      </c>
      <c r="C55" s="12"/>
      <c r="D55" s="11" t="s">
        <v>71</v>
      </c>
      <c r="F55" s="10"/>
      <c r="G55" s="8"/>
    </row>
    <row r="56" spans="1:7" s="11" customFormat="1" ht="14.25">
      <c r="A56" s="51" t="s">
        <v>6</v>
      </c>
      <c r="B56" s="52"/>
      <c r="C56" s="53"/>
      <c r="D56" s="52" t="s">
        <v>12</v>
      </c>
      <c r="E56" s="52"/>
      <c r="F56" s="54"/>
      <c r="G56" s="18"/>
    </row>
    <row r="57" spans="1:7" s="11" customFormat="1" ht="14.25">
      <c r="A57" s="42" t="s">
        <v>7</v>
      </c>
      <c r="B57" s="43"/>
      <c r="C57" s="44"/>
      <c r="D57" s="43" t="s">
        <v>72</v>
      </c>
      <c r="E57" s="43"/>
      <c r="F57" s="38"/>
      <c r="G57" s="34"/>
    </row>
    <row r="58" spans="1:7" ht="12.75">
      <c r="A58" s="45"/>
      <c r="B58" s="45"/>
      <c r="C58" s="55"/>
      <c r="D58" s="45"/>
      <c r="E58" s="45"/>
      <c r="F58" s="47"/>
      <c r="G58" s="45"/>
    </row>
    <row r="59" spans="1:7" ht="15">
      <c r="A59" s="48" t="s">
        <v>19</v>
      </c>
      <c r="B59" s="45"/>
      <c r="C59" s="55"/>
      <c r="D59" s="50" t="s">
        <v>60</v>
      </c>
      <c r="E59" s="45"/>
      <c r="F59" s="47"/>
      <c r="G59" s="45"/>
    </row>
    <row r="60" spans="1:7" s="11" customFormat="1" ht="14.25">
      <c r="A60" s="32" t="s">
        <v>1</v>
      </c>
      <c r="C60" s="12"/>
      <c r="D60" s="11" t="s">
        <v>39</v>
      </c>
      <c r="F60" s="10"/>
      <c r="G60" s="8"/>
    </row>
    <row r="61" spans="1:7" s="11" customFormat="1" ht="14.25">
      <c r="A61" s="32" t="s">
        <v>2</v>
      </c>
      <c r="C61" s="12"/>
      <c r="D61" s="11" t="s">
        <v>74</v>
      </c>
      <c r="F61" s="10"/>
      <c r="G61" s="8"/>
    </row>
    <row r="62" spans="1:7" s="11" customFormat="1" ht="14.25">
      <c r="A62" s="32" t="s">
        <v>3</v>
      </c>
      <c r="C62" s="12"/>
      <c r="D62" s="11" t="s">
        <v>12</v>
      </c>
      <c r="F62" s="10"/>
      <c r="G62" s="8"/>
    </row>
    <row r="63" spans="1:7" s="11" customFormat="1" ht="14.25">
      <c r="A63" s="32" t="s">
        <v>4</v>
      </c>
      <c r="C63" s="12"/>
      <c r="D63" s="30" t="s">
        <v>76</v>
      </c>
      <c r="F63" s="10"/>
      <c r="G63" s="8"/>
    </row>
    <row r="64" spans="1:7" s="11" customFormat="1" ht="14.25">
      <c r="A64" s="32" t="s">
        <v>5</v>
      </c>
      <c r="C64" s="12"/>
      <c r="D64" s="30" t="s">
        <v>39</v>
      </c>
      <c r="F64" s="10"/>
      <c r="G64" s="8"/>
    </row>
    <row r="65" spans="1:7" s="11" customFormat="1" ht="14.25">
      <c r="A65" s="32" t="s">
        <v>6</v>
      </c>
      <c r="C65" s="12"/>
      <c r="D65" s="11" t="s">
        <v>72</v>
      </c>
      <c r="F65" s="10"/>
      <c r="G65" s="8"/>
    </row>
    <row r="66" spans="1:7" s="11" customFormat="1" ht="14.25">
      <c r="A66" s="42" t="s">
        <v>7</v>
      </c>
      <c r="B66" s="43"/>
      <c r="C66" s="44"/>
      <c r="D66" s="43" t="s">
        <v>12</v>
      </c>
      <c r="E66" s="43"/>
      <c r="F66" s="38"/>
      <c r="G66" s="34"/>
    </row>
    <row r="67" spans="1:7" ht="12.75">
      <c r="A67" s="34"/>
      <c r="B67" s="34"/>
      <c r="C67" s="56"/>
      <c r="D67" s="34"/>
      <c r="E67" s="34"/>
      <c r="F67" s="38"/>
      <c r="G67" s="34"/>
    </row>
    <row r="68" spans="1:7" ht="15">
      <c r="A68" s="48" t="s">
        <v>20</v>
      </c>
      <c r="B68" s="45"/>
      <c r="C68" s="55"/>
      <c r="D68" s="50" t="s">
        <v>78</v>
      </c>
      <c r="E68" s="45"/>
      <c r="F68" s="47"/>
      <c r="G68" s="45"/>
    </row>
    <row r="69" spans="1:7" s="11" customFormat="1" ht="14.25">
      <c r="A69" s="32" t="s">
        <v>1</v>
      </c>
      <c r="C69" s="12"/>
      <c r="D69" s="11" t="s">
        <v>39</v>
      </c>
      <c r="F69" s="10"/>
      <c r="G69" s="8"/>
    </row>
    <row r="70" spans="1:7" s="11" customFormat="1" ht="14.25">
      <c r="A70" s="32" t="s">
        <v>2</v>
      </c>
      <c r="C70" s="12"/>
      <c r="D70" s="11" t="s">
        <v>54</v>
      </c>
      <c r="F70" s="10"/>
      <c r="G70" s="8"/>
    </row>
    <row r="71" spans="1:7" s="11" customFormat="1" ht="14.25">
      <c r="A71" s="32" t="s">
        <v>3</v>
      </c>
      <c r="C71" s="12"/>
      <c r="D71" s="11" t="s">
        <v>39</v>
      </c>
      <c r="F71" s="10"/>
      <c r="G71" s="8"/>
    </row>
    <row r="72" spans="1:7" s="11" customFormat="1" ht="14.25">
      <c r="A72" s="32" t="s">
        <v>4</v>
      </c>
      <c r="C72" s="12"/>
      <c r="D72" s="11" t="s">
        <v>12</v>
      </c>
      <c r="F72" s="10"/>
      <c r="G72" s="8"/>
    </row>
    <row r="73" spans="1:7" s="11" customFormat="1" ht="14.25">
      <c r="A73" s="32" t="s">
        <v>5</v>
      </c>
      <c r="C73" s="12"/>
      <c r="D73" s="11" t="s">
        <v>39</v>
      </c>
      <c r="F73" s="10"/>
      <c r="G73" s="8"/>
    </row>
    <row r="74" spans="1:7" s="11" customFormat="1" ht="14.25">
      <c r="A74" s="51" t="s">
        <v>6</v>
      </c>
      <c r="B74" s="52"/>
      <c r="C74" s="53"/>
      <c r="D74" s="52" t="s">
        <v>12</v>
      </c>
      <c r="E74" s="52"/>
      <c r="F74" s="54"/>
      <c r="G74" s="18"/>
    </row>
    <row r="75" spans="1:7" s="11" customFormat="1" ht="14.25">
      <c r="A75" s="42" t="s">
        <v>7</v>
      </c>
      <c r="B75" s="43"/>
      <c r="C75" s="44"/>
      <c r="D75" s="43" t="s">
        <v>77</v>
      </c>
      <c r="E75" s="43"/>
      <c r="F75" s="38"/>
      <c r="G75" s="34"/>
    </row>
    <row r="76" spans="1:7" ht="12.75">
      <c r="A76" s="45"/>
      <c r="B76" s="45"/>
      <c r="C76" s="55"/>
      <c r="D76" s="45"/>
      <c r="E76" s="45"/>
      <c r="F76" s="47"/>
      <c r="G76" s="45"/>
    </row>
    <row r="77" spans="1:7" ht="15">
      <c r="A77" s="48" t="s">
        <v>21</v>
      </c>
      <c r="B77" s="45"/>
      <c r="C77" s="55"/>
      <c r="D77" s="50" t="s">
        <v>73</v>
      </c>
      <c r="E77" s="45"/>
      <c r="F77" s="47"/>
      <c r="G77" s="45"/>
    </row>
    <row r="78" spans="1:7" s="11" customFormat="1" ht="14.25">
      <c r="A78" s="32" t="s">
        <v>1</v>
      </c>
      <c r="C78" s="12"/>
      <c r="D78" s="11" t="s">
        <v>80</v>
      </c>
      <c r="F78" s="10"/>
      <c r="G78" s="8"/>
    </row>
    <row r="79" spans="1:7" s="11" customFormat="1" ht="14.25">
      <c r="A79" s="32" t="s">
        <v>2</v>
      </c>
      <c r="C79" s="12"/>
      <c r="D79" s="30" t="s">
        <v>79</v>
      </c>
      <c r="F79" s="10"/>
      <c r="G79" s="8"/>
    </row>
    <row r="80" spans="1:7" s="11" customFormat="1" ht="14.25">
      <c r="A80" s="32" t="s">
        <v>3</v>
      </c>
      <c r="C80" s="12"/>
      <c r="D80" s="11" t="s">
        <v>12</v>
      </c>
      <c r="F80" s="10"/>
      <c r="G80" s="8"/>
    </row>
    <row r="81" spans="1:7" s="11" customFormat="1" ht="14.25">
      <c r="A81" s="32" t="s">
        <v>4</v>
      </c>
      <c r="C81" s="12"/>
      <c r="D81" s="30" t="s">
        <v>55</v>
      </c>
      <c r="F81" s="10"/>
      <c r="G81" s="8"/>
    </row>
    <row r="82" spans="1:7" s="11" customFormat="1" ht="14.25">
      <c r="A82" s="32" t="s">
        <v>5</v>
      </c>
      <c r="C82" s="12"/>
      <c r="D82" s="11" t="s">
        <v>54</v>
      </c>
      <c r="F82" s="10"/>
      <c r="G82" s="8"/>
    </row>
    <row r="83" spans="1:7" s="11" customFormat="1" ht="14.25">
      <c r="A83" s="32" t="s">
        <v>6</v>
      </c>
      <c r="C83" s="12"/>
      <c r="D83" s="11" t="s">
        <v>12</v>
      </c>
      <c r="F83" s="10"/>
      <c r="G83" s="8"/>
    </row>
    <row r="84" spans="1:7" s="11" customFormat="1" ht="14.25">
      <c r="A84" s="42" t="s">
        <v>7</v>
      </c>
      <c r="B84" s="43"/>
      <c r="C84" s="44"/>
      <c r="D84" s="43" t="s">
        <v>56</v>
      </c>
      <c r="E84" s="43"/>
      <c r="F84" s="38"/>
      <c r="G84" s="34"/>
    </row>
    <row r="85" spans="1:7" ht="12.75">
      <c r="A85" s="34"/>
      <c r="B85" s="34"/>
      <c r="C85" s="56"/>
      <c r="D85" s="34"/>
      <c r="E85" s="34"/>
      <c r="F85" s="38"/>
      <c r="G85" s="34"/>
    </row>
    <row r="86" spans="1:7" ht="15">
      <c r="A86" s="48" t="s">
        <v>22</v>
      </c>
      <c r="B86" s="45"/>
      <c r="C86" s="55"/>
      <c r="D86" s="50" t="s">
        <v>81</v>
      </c>
      <c r="E86" s="45"/>
      <c r="F86" s="47"/>
      <c r="G86" s="45"/>
    </row>
    <row r="87" spans="1:7" s="11" customFormat="1" ht="14.25">
      <c r="A87" s="32" t="s">
        <v>1</v>
      </c>
      <c r="C87" s="12"/>
      <c r="D87" s="11" t="s">
        <v>12</v>
      </c>
      <c r="F87" s="10"/>
      <c r="G87" s="8"/>
    </row>
    <row r="88" spans="1:7" s="11" customFormat="1" ht="14.25">
      <c r="A88" s="32" t="s">
        <v>2</v>
      </c>
      <c r="C88" s="12"/>
      <c r="D88" s="11" t="s">
        <v>57</v>
      </c>
      <c r="F88" s="10"/>
      <c r="G88" s="8"/>
    </row>
    <row r="89" spans="1:7" s="11" customFormat="1" ht="14.25">
      <c r="A89" s="32" t="s">
        <v>3</v>
      </c>
      <c r="C89" s="12"/>
      <c r="D89" s="11" t="s">
        <v>39</v>
      </c>
      <c r="F89" s="10"/>
      <c r="G89" s="8"/>
    </row>
    <row r="90" spans="1:7" s="11" customFormat="1" ht="14.25">
      <c r="A90" s="32" t="s">
        <v>4</v>
      </c>
      <c r="C90" s="12"/>
      <c r="D90" s="11" t="s">
        <v>55</v>
      </c>
      <c r="F90" s="10"/>
      <c r="G90" s="8"/>
    </row>
    <row r="91" spans="1:7" s="11" customFormat="1" ht="14.25">
      <c r="A91" s="32" t="s">
        <v>5</v>
      </c>
      <c r="C91" s="12"/>
      <c r="D91" s="11" t="s">
        <v>53</v>
      </c>
      <c r="F91" s="10"/>
      <c r="G91" s="8"/>
    </row>
    <row r="92" spans="1:7" s="11" customFormat="1" ht="14.25">
      <c r="A92" s="32" t="s">
        <v>6</v>
      </c>
      <c r="C92" s="12"/>
      <c r="D92" s="11" t="s">
        <v>12</v>
      </c>
      <c r="F92" s="10"/>
      <c r="G92" s="8"/>
    </row>
    <row r="93" spans="1:7" s="11" customFormat="1" ht="14.25">
      <c r="A93" s="42" t="s">
        <v>7</v>
      </c>
      <c r="B93" s="43"/>
      <c r="C93" s="44"/>
      <c r="D93" s="43" t="s">
        <v>72</v>
      </c>
      <c r="E93" s="43"/>
      <c r="F93" s="38"/>
      <c r="G93" s="34"/>
    </row>
    <row r="94" spans="1:7" ht="12.75">
      <c r="A94" s="34"/>
      <c r="B94" s="34"/>
      <c r="C94" s="56"/>
      <c r="D94" s="34"/>
      <c r="E94" s="34"/>
      <c r="F94" s="38"/>
      <c r="G94" s="34"/>
    </row>
    <row r="95" spans="1:7" ht="15">
      <c r="A95" s="48" t="s">
        <v>26</v>
      </c>
      <c r="B95" s="45"/>
      <c r="C95" s="55"/>
      <c r="D95" s="50" t="s">
        <v>59</v>
      </c>
      <c r="E95" s="45"/>
      <c r="F95" s="47"/>
      <c r="G95" s="45"/>
    </row>
    <row r="96" spans="1:7" s="11" customFormat="1" ht="14.25">
      <c r="A96" s="32" t="s">
        <v>1</v>
      </c>
      <c r="C96" s="12"/>
      <c r="D96" s="11" t="s">
        <v>12</v>
      </c>
      <c r="F96" s="10"/>
      <c r="G96" s="8"/>
    </row>
    <row r="97" spans="1:7" s="11" customFormat="1" ht="14.25">
      <c r="A97" s="32" t="s">
        <v>2</v>
      </c>
      <c r="C97" s="12"/>
      <c r="D97" s="11" t="s">
        <v>39</v>
      </c>
      <c r="F97" s="10"/>
      <c r="G97" s="8"/>
    </row>
    <row r="98" spans="1:7" s="11" customFormat="1" ht="14.25">
      <c r="A98" s="32" t="s">
        <v>3</v>
      </c>
      <c r="C98" s="12"/>
      <c r="D98" s="30" t="s">
        <v>87</v>
      </c>
      <c r="E98" s="30"/>
      <c r="F98" s="10"/>
      <c r="G98" s="8"/>
    </row>
    <row r="99" spans="1:7" s="11" customFormat="1" ht="14.25">
      <c r="A99" s="32" t="s">
        <v>4</v>
      </c>
      <c r="C99" s="12"/>
      <c r="D99" s="30" t="s">
        <v>41</v>
      </c>
      <c r="E99" s="30"/>
      <c r="F99" s="10"/>
      <c r="G99" s="8"/>
    </row>
    <row r="100" spans="1:7" s="11" customFormat="1" ht="14.25">
      <c r="A100" s="32" t="s">
        <v>5</v>
      </c>
      <c r="C100" s="12"/>
      <c r="D100" s="30" t="s">
        <v>52</v>
      </c>
      <c r="E100" s="30"/>
      <c r="F100" s="10"/>
      <c r="G100" s="8"/>
    </row>
    <row r="101" spans="1:7" s="11" customFormat="1" ht="14.25">
      <c r="A101" s="32" t="s">
        <v>6</v>
      </c>
      <c r="C101" s="12"/>
      <c r="D101" s="30" t="s">
        <v>12</v>
      </c>
      <c r="E101" s="30"/>
      <c r="F101" s="10"/>
      <c r="G101" s="8"/>
    </row>
    <row r="102" spans="1:7" s="11" customFormat="1" ht="14.25">
      <c r="A102" s="42" t="s">
        <v>7</v>
      </c>
      <c r="B102" s="43"/>
      <c r="C102" s="44"/>
      <c r="D102" s="57" t="s">
        <v>86</v>
      </c>
      <c r="E102" s="57"/>
      <c r="F102" s="38"/>
      <c r="G102" s="34"/>
    </row>
    <row r="103" spans="1:7" ht="12.75">
      <c r="A103" s="45"/>
      <c r="B103" s="45"/>
      <c r="C103" s="55"/>
      <c r="D103" s="45"/>
      <c r="E103" s="45"/>
      <c r="F103" s="47"/>
      <c r="G103" s="45"/>
    </row>
    <row r="104" spans="1:7" ht="15">
      <c r="A104" s="48" t="s">
        <v>27</v>
      </c>
      <c r="B104" s="45"/>
      <c r="C104" s="55"/>
      <c r="D104" s="50" t="s">
        <v>59</v>
      </c>
      <c r="E104" s="45"/>
      <c r="F104" s="47"/>
      <c r="G104" s="45"/>
    </row>
    <row r="105" spans="1:7" s="11" customFormat="1" ht="14.25">
      <c r="A105" s="32" t="s">
        <v>1</v>
      </c>
      <c r="C105" s="12"/>
      <c r="D105" s="11" t="s">
        <v>83</v>
      </c>
      <c r="F105" s="10"/>
      <c r="G105" s="8"/>
    </row>
    <row r="106" spans="1:7" s="11" customFormat="1" ht="14.25">
      <c r="A106" s="32" t="s">
        <v>2</v>
      </c>
      <c r="C106" s="12"/>
      <c r="D106" s="30" t="s">
        <v>88</v>
      </c>
      <c r="F106" s="10"/>
      <c r="G106" s="8"/>
    </row>
    <row r="107" spans="1:7" s="11" customFormat="1" ht="14.25">
      <c r="A107" s="32" t="s">
        <v>3</v>
      </c>
      <c r="C107" s="12"/>
      <c r="D107" s="11" t="s">
        <v>84</v>
      </c>
      <c r="F107" s="10"/>
      <c r="G107" s="8"/>
    </row>
    <row r="108" spans="1:7" s="11" customFormat="1" ht="14.25">
      <c r="A108" s="32" t="s">
        <v>4</v>
      </c>
      <c r="C108" s="12"/>
      <c r="D108" s="11" t="s">
        <v>85</v>
      </c>
      <c r="F108" s="10"/>
      <c r="G108" s="8"/>
    </row>
    <row r="109" spans="1:7" s="11" customFormat="1" ht="14.25">
      <c r="A109" s="32" t="s">
        <v>5</v>
      </c>
      <c r="C109" s="12"/>
      <c r="D109" s="11" t="s">
        <v>12</v>
      </c>
      <c r="F109" s="10"/>
      <c r="G109" s="8"/>
    </row>
    <row r="110" spans="1:7" s="11" customFormat="1" ht="14.25">
      <c r="A110" s="32" t="s">
        <v>6</v>
      </c>
      <c r="C110" s="12"/>
      <c r="D110" s="11" t="s">
        <v>12</v>
      </c>
      <c r="F110" s="10"/>
      <c r="G110" s="8"/>
    </row>
    <row r="111" spans="1:7" s="11" customFormat="1" ht="14.25">
      <c r="A111" s="42" t="s">
        <v>7</v>
      </c>
      <c r="B111" s="43"/>
      <c r="C111" s="44"/>
      <c r="D111" s="43" t="s">
        <v>61</v>
      </c>
      <c r="E111" s="43"/>
      <c r="F111" s="38"/>
      <c r="G111" s="34"/>
    </row>
    <row r="114" ht="13.5" thickBot="1"/>
    <row r="115" spans="1:4" ht="12.75">
      <c r="A115" s="13" t="s">
        <v>29</v>
      </c>
      <c r="B115" s="14"/>
      <c r="C115" s="15" t="s">
        <v>35</v>
      </c>
      <c r="D115" s="16" t="s">
        <v>43</v>
      </c>
    </row>
    <row r="116" spans="1:4" ht="12.75">
      <c r="A116" s="17" t="s">
        <v>30</v>
      </c>
      <c r="B116" s="18"/>
      <c r="C116" s="19" t="s">
        <v>64</v>
      </c>
      <c r="D116" s="20" t="s">
        <v>44</v>
      </c>
    </row>
    <row r="117" spans="1:4" ht="12.75">
      <c r="A117" s="17" t="s">
        <v>31</v>
      </c>
      <c r="B117" s="18"/>
      <c r="C117" s="19" t="s">
        <v>36</v>
      </c>
      <c r="D117" s="20" t="s">
        <v>45</v>
      </c>
    </row>
    <row r="118" spans="1:4" ht="12.75">
      <c r="A118" s="17" t="s">
        <v>34</v>
      </c>
      <c r="B118" s="18"/>
      <c r="C118" s="19" t="s">
        <v>37</v>
      </c>
      <c r="D118" s="20" t="s">
        <v>46</v>
      </c>
    </row>
    <row r="119" spans="1:4" ht="12.75">
      <c r="A119" s="21"/>
      <c r="B119" s="18"/>
      <c r="C119" s="18"/>
      <c r="D119" s="20"/>
    </row>
    <row r="120" spans="1:4" ht="12.75">
      <c r="A120" s="21"/>
      <c r="B120" s="18"/>
      <c r="C120" s="22"/>
      <c r="D120" s="20"/>
    </row>
    <row r="121" spans="1:4" ht="12.75">
      <c r="A121" s="21" t="s">
        <v>32</v>
      </c>
      <c r="B121" s="18"/>
      <c r="C121" s="18" t="s">
        <v>38</v>
      </c>
      <c r="D121" s="20" t="s">
        <v>82</v>
      </c>
    </row>
    <row r="122" spans="1:4" ht="12.75">
      <c r="A122" s="23"/>
      <c r="B122" s="18"/>
      <c r="C122" s="22"/>
      <c r="D122" s="24"/>
    </row>
    <row r="123" spans="1:4" ht="12.75">
      <c r="A123" s="23"/>
      <c r="B123" s="18"/>
      <c r="C123" s="22"/>
      <c r="D123" s="24"/>
    </row>
    <row r="124" spans="1:4" ht="13.5" thickBot="1">
      <c r="A124" s="25" t="s">
        <v>33</v>
      </c>
      <c r="B124" s="26"/>
      <c r="C124" s="27">
        <v>190</v>
      </c>
      <c r="D124" s="28"/>
    </row>
    <row r="126" ht="12.75">
      <c r="C126" s="9">
        <f>190*0.7</f>
        <v>133</v>
      </c>
    </row>
  </sheetData>
  <mergeCells count="1">
    <mergeCell ref="F3:G3"/>
  </mergeCells>
  <printOptions gridLines="1"/>
  <pageMargins left="0.5905511811023623" right="0.7874015748031497" top="0.7874015748031497" bottom="0.7874015748031497" header="0.5118110236220472" footer="0.5118110236220472"/>
  <pageSetup horizontalDpi="600" verticalDpi="600" orientation="landscape" paperSize="9" scale="70" r:id="rId1"/>
  <headerFooter alignWithMargins="0">
    <oddHeader>&amp;R&amp;F</oddHeader>
    <oddFooter>&amp;C&amp;P</oddFooter>
  </headerFooter>
  <rowBreaks count="2" manualBreakCount="2">
    <brk id="49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51"/>
  <sheetViews>
    <sheetView workbookViewId="0" topLeftCell="A1">
      <selection activeCell="D49" sqref="D49"/>
    </sheetView>
  </sheetViews>
  <sheetFormatPr defaultColWidth="11.00390625" defaultRowHeight="12.75" outlineLevelRow="1"/>
  <cols>
    <col min="1" max="1" width="11.375" style="1" customWidth="1"/>
  </cols>
  <sheetData>
    <row r="2" spans="1:6" s="5" customFormat="1" ht="12.75">
      <c r="A2" s="4" t="s">
        <v>23</v>
      </c>
      <c r="B2" s="5">
        <v>0.003298611111111111</v>
      </c>
      <c r="C2" s="5">
        <v>0.003472222222222222</v>
      </c>
      <c r="D2" s="5">
        <v>0.0037037037037037034</v>
      </c>
      <c r="E2" s="5">
        <v>0.0038194444444444443</v>
      </c>
      <c r="F2" s="5">
        <v>0.003993055555555556</v>
      </c>
    </row>
    <row r="3" s="1" customFormat="1" ht="12.75">
      <c r="A3" s="3"/>
    </row>
    <row r="4" ht="12.75">
      <c r="A4" s="1" t="s">
        <v>10</v>
      </c>
    </row>
    <row r="5" spans="1:6" ht="12.75">
      <c r="A5" s="1">
        <v>1</v>
      </c>
      <c r="B5" s="2">
        <f>A5*$B$2</f>
        <v>0.003298611111111111</v>
      </c>
      <c r="C5" s="2">
        <f>A5*$C$2</f>
        <v>0.003472222222222222</v>
      </c>
      <c r="D5" s="2">
        <f aca="true" t="shared" si="0" ref="D5:F20">$A5*D$2</f>
        <v>0.0037037037037037034</v>
      </c>
      <c r="E5" s="2">
        <f>$A5*E$2</f>
        <v>0.0038194444444444443</v>
      </c>
      <c r="F5" s="2">
        <f>$A5*F$2</f>
        <v>0.003993055555555556</v>
      </c>
    </row>
    <row r="6" spans="1:6" ht="12.75" outlineLevel="1">
      <c r="A6" s="1">
        <f>A5+1</f>
        <v>2</v>
      </c>
      <c r="B6" s="2">
        <f>A6*$B$2</f>
        <v>0.006597222222222222</v>
      </c>
      <c r="C6" s="2">
        <f aca="true" t="shared" si="1" ref="C6:C46">A6*$C$2</f>
        <v>0.006944444444444444</v>
      </c>
      <c r="D6" s="2">
        <f t="shared" si="0"/>
        <v>0.007407407407407407</v>
      </c>
      <c r="E6" s="2">
        <f t="shared" si="0"/>
        <v>0.007638888888888889</v>
      </c>
      <c r="F6" s="2">
        <f t="shared" si="0"/>
        <v>0.007986111111111112</v>
      </c>
    </row>
    <row r="7" spans="1:6" ht="12.75" outlineLevel="1">
      <c r="A7" s="1">
        <f aca="true" t="shared" si="2" ref="A7:A46">A6+1</f>
        <v>3</v>
      </c>
      <c r="B7" s="2">
        <f aca="true" t="shared" si="3" ref="B7:B46">A7*$B$2</f>
        <v>0.009895833333333333</v>
      </c>
      <c r="C7" s="2">
        <f t="shared" si="1"/>
        <v>0.010416666666666666</v>
      </c>
      <c r="D7" s="2">
        <f t="shared" si="0"/>
        <v>0.01111111111111111</v>
      </c>
      <c r="E7" s="2">
        <f t="shared" si="0"/>
        <v>0.011458333333333333</v>
      </c>
      <c r="F7" s="2">
        <f t="shared" si="0"/>
        <v>0.01197916666666667</v>
      </c>
    </row>
    <row r="8" spans="1:6" ht="12.75" outlineLevel="1">
      <c r="A8" s="1">
        <f t="shared" si="2"/>
        <v>4</v>
      </c>
      <c r="B8" s="2">
        <f t="shared" si="3"/>
        <v>0.013194444444444444</v>
      </c>
      <c r="C8" s="2">
        <f t="shared" si="1"/>
        <v>0.013888888888888888</v>
      </c>
      <c r="D8" s="2">
        <f t="shared" si="0"/>
        <v>0.014814814814814814</v>
      </c>
      <c r="E8" s="2">
        <f t="shared" si="0"/>
        <v>0.015277777777777777</v>
      </c>
      <c r="F8" s="2">
        <f t="shared" si="0"/>
        <v>0.015972222222222224</v>
      </c>
    </row>
    <row r="9" spans="1:6" ht="12.75">
      <c r="A9" s="1">
        <f t="shared" si="2"/>
        <v>5</v>
      </c>
      <c r="B9" s="2">
        <f t="shared" si="3"/>
        <v>0.016493055555555556</v>
      </c>
      <c r="C9" s="2">
        <f t="shared" si="1"/>
        <v>0.017361111111111112</v>
      </c>
      <c r="D9" s="2">
        <f t="shared" si="0"/>
        <v>0.018518518518518517</v>
      </c>
      <c r="E9" s="2">
        <f t="shared" si="0"/>
        <v>0.01909722222222222</v>
      </c>
      <c r="F9" s="2">
        <f t="shared" si="0"/>
        <v>0.01996527777777778</v>
      </c>
    </row>
    <row r="10" spans="1:6" ht="12.75" outlineLevel="1">
      <c r="A10" s="1">
        <f t="shared" si="2"/>
        <v>6</v>
      </c>
      <c r="B10" s="2">
        <f t="shared" si="3"/>
        <v>0.019791666666666666</v>
      </c>
      <c r="C10" s="2">
        <f t="shared" si="1"/>
        <v>0.020833333333333332</v>
      </c>
      <c r="D10" s="2">
        <f t="shared" si="0"/>
        <v>0.02222222222222222</v>
      </c>
      <c r="E10" s="2">
        <f t="shared" si="0"/>
        <v>0.022916666666666665</v>
      </c>
      <c r="F10" s="2">
        <f t="shared" si="0"/>
        <v>0.02395833333333334</v>
      </c>
    </row>
    <row r="11" spans="1:6" ht="12.75" outlineLevel="1">
      <c r="A11" s="1">
        <f t="shared" si="2"/>
        <v>7</v>
      </c>
      <c r="B11" s="2">
        <f t="shared" si="3"/>
        <v>0.02309027777777778</v>
      </c>
      <c r="C11" s="2">
        <f t="shared" si="1"/>
        <v>0.024305555555555552</v>
      </c>
      <c r="D11" s="2">
        <f t="shared" si="0"/>
        <v>0.025925925925925925</v>
      </c>
      <c r="E11" s="2">
        <f t="shared" si="0"/>
        <v>0.02673611111111111</v>
      </c>
      <c r="F11" s="2">
        <f t="shared" si="0"/>
        <v>0.027951388888888894</v>
      </c>
    </row>
    <row r="12" spans="1:6" ht="12.75" outlineLevel="1">
      <c r="A12" s="1">
        <f t="shared" si="2"/>
        <v>8</v>
      </c>
      <c r="B12" s="2">
        <f t="shared" si="3"/>
        <v>0.02638888888888889</v>
      </c>
      <c r="C12" s="2">
        <f t="shared" si="1"/>
        <v>0.027777777777777776</v>
      </c>
      <c r="D12" s="2">
        <f t="shared" si="0"/>
        <v>0.029629629629629627</v>
      </c>
      <c r="E12" s="2">
        <f t="shared" si="0"/>
        <v>0.030555555555555555</v>
      </c>
      <c r="F12" s="2">
        <f t="shared" si="0"/>
        <v>0.03194444444444445</v>
      </c>
    </row>
    <row r="13" spans="1:6" ht="12.75" outlineLevel="1">
      <c r="A13" s="1">
        <f t="shared" si="2"/>
        <v>9</v>
      </c>
      <c r="B13" s="2">
        <f t="shared" si="3"/>
        <v>0.0296875</v>
      </c>
      <c r="C13" s="2">
        <f t="shared" si="1"/>
        <v>0.03125</v>
      </c>
      <c r="D13" s="2">
        <f t="shared" si="0"/>
        <v>0.03333333333333333</v>
      </c>
      <c r="E13" s="2">
        <f t="shared" si="0"/>
        <v>0.034374999999999996</v>
      </c>
      <c r="F13" s="2">
        <f t="shared" si="0"/>
        <v>0.035937500000000004</v>
      </c>
    </row>
    <row r="14" spans="1:6" ht="12.75">
      <c r="A14" s="1">
        <f t="shared" si="2"/>
        <v>10</v>
      </c>
      <c r="B14" s="2">
        <f t="shared" si="3"/>
        <v>0.03298611111111111</v>
      </c>
      <c r="C14" s="2">
        <f t="shared" si="1"/>
        <v>0.034722222222222224</v>
      </c>
      <c r="D14" s="2">
        <f t="shared" si="0"/>
        <v>0.037037037037037035</v>
      </c>
      <c r="E14" s="2">
        <f t="shared" si="0"/>
        <v>0.03819444444444444</v>
      </c>
      <c r="F14" s="2">
        <f t="shared" si="0"/>
        <v>0.03993055555555556</v>
      </c>
    </row>
    <row r="15" spans="1:6" ht="12.75" outlineLevel="1">
      <c r="A15" s="1">
        <f t="shared" si="2"/>
        <v>11</v>
      </c>
      <c r="B15" s="2">
        <f t="shared" si="3"/>
        <v>0.036284722222222225</v>
      </c>
      <c r="C15" s="2">
        <f t="shared" si="1"/>
        <v>0.03819444444444444</v>
      </c>
      <c r="D15" s="2">
        <f t="shared" si="0"/>
        <v>0.04074074074074074</v>
      </c>
      <c r="E15" s="2">
        <f t="shared" si="0"/>
        <v>0.042013888888888885</v>
      </c>
      <c r="F15" s="2">
        <f t="shared" si="0"/>
        <v>0.043923611111111115</v>
      </c>
    </row>
    <row r="16" spans="1:6" ht="12.75" outlineLevel="1">
      <c r="A16" s="1">
        <f t="shared" si="2"/>
        <v>12</v>
      </c>
      <c r="B16" s="2">
        <f t="shared" si="3"/>
        <v>0.03958333333333333</v>
      </c>
      <c r="C16" s="2">
        <f t="shared" si="1"/>
        <v>0.041666666666666664</v>
      </c>
      <c r="D16" s="2">
        <f t="shared" si="0"/>
        <v>0.04444444444444444</v>
      </c>
      <c r="E16" s="2">
        <f t="shared" si="0"/>
        <v>0.04583333333333333</v>
      </c>
      <c r="F16" s="2">
        <f t="shared" si="0"/>
        <v>0.04791666666666668</v>
      </c>
    </row>
    <row r="17" spans="1:6" ht="12.75" outlineLevel="1">
      <c r="A17" s="1">
        <f t="shared" si="2"/>
        <v>13</v>
      </c>
      <c r="B17" s="2">
        <f t="shared" si="3"/>
        <v>0.042881944444444445</v>
      </c>
      <c r="C17" s="2">
        <f t="shared" si="1"/>
        <v>0.04513888888888889</v>
      </c>
      <c r="D17" s="2">
        <f t="shared" si="0"/>
        <v>0.04814814814814814</v>
      </c>
      <c r="E17" s="2">
        <f t="shared" si="0"/>
        <v>0.049652777777777775</v>
      </c>
      <c r="F17" s="2">
        <f t="shared" si="0"/>
        <v>0.05190972222222223</v>
      </c>
    </row>
    <row r="18" spans="1:6" ht="12.75" outlineLevel="1">
      <c r="A18" s="1">
        <f t="shared" si="2"/>
        <v>14</v>
      </c>
      <c r="B18" s="2">
        <f t="shared" si="3"/>
        <v>0.04618055555555556</v>
      </c>
      <c r="C18" s="2">
        <f t="shared" si="1"/>
        <v>0.048611111111111105</v>
      </c>
      <c r="D18" s="2">
        <f t="shared" si="0"/>
        <v>0.05185185185185185</v>
      </c>
      <c r="E18" s="2">
        <f t="shared" si="0"/>
        <v>0.05347222222222222</v>
      </c>
      <c r="F18" s="2">
        <f t="shared" si="0"/>
        <v>0.05590277777777779</v>
      </c>
    </row>
    <row r="19" spans="1:6" ht="12.75">
      <c r="A19" s="1">
        <f t="shared" si="2"/>
        <v>15</v>
      </c>
      <c r="B19" s="2">
        <f t="shared" si="3"/>
        <v>0.049479166666666664</v>
      </c>
      <c r="C19" s="2">
        <f t="shared" si="1"/>
        <v>0.05208333333333333</v>
      </c>
      <c r="D19" s="2">
        <f t="shared" si="0"/>
        <v>0.05555555555555555</v>
      </c>
      <c r="E19" s="2">
        <f t="shared" si="0"/>
        <v>0.057291666666666664</v>
      </c>
      <c r="F19" s="2">
        <f t="shared" si="0"/>
        <v>0.05989583333333334</v>
      </c>
    </row>
    <row r="20" spans="1:6" ht="12.75" outlineLevel="1">
      <c r="A20" s="1">
        <f t="shared" si="2"/>
        <v>16</v>
      </c>
      <c r="B20" s="2">
        <f t="shared" si="3"/>
        <v>0.05277777777777778</v>
      </c>
      <c r="C20" s="2">
        <f t="shared" si="1"/>
        <v>0.05555555555555555</v>
      </c>
      <c r="D20" s="2">
        <f t="shared" si="0"/>
        <v>0.059259259259259255</v>
      </c>
      <c r="E20" s="2">
        <f t="shared" si="0"/>
        <v>0.06111111111111111</v>
      </c>
      <c r="F20" s="2">
        <f t="shared" si="0"/>
        <v>0.0638888888888889</v>
      </c>
    </row>
    <row r="21" spans="1:6" ht="12.75" outlineLevel="1">
      <c r="A21" s="1">
        <f t="shared" si="2"/>
        <v>17</v>
      </c>
      <c r="B21" s="2">
        <f t="shared" si="3"/>
        <v>0.05607638888888889</v>
      </c>
      <c r="C21" s="2">
        <f t="shared" si="1"/>
        <v>0.059027777777777776</v>
      </c>
      <c r="D21" s="2">
        <f aca="true" t="shared" si="4" ref="D21:F46">$A21*D$2</f>
        <v>0.06296296296296296</v>
      </c>
      <c r="E21" s="2">
        <f t="shared" si="4"/>
        <v>0.06493055555555555</v>
      </c>
      <c r="F21" s="2">
        <f t="shared" si="4"/>
        <v>0.06788194444444445</v>
      </c>
    </row>
    <row r="22" spans="1:6" ht="12.75" outlineLevel="1">
      <c r="A22" s="1">
        <f t="shared" si="2"/>
        <v>18</v>
      </c>
      <c r="B22" s="2">
        <f t="shared" si="3"/>
        <v>0.059375</v>
      </c>
      <c r="C22" s="2">
        <f t="shared" si="1"/>
        <v>0.0625</v>
      </c>
      <c r="D22" s="2">
        <f t="shared" si="4"/>
        <v>0.06666666666666667</v>
      </c>
      <c r="E22" s="2">
        <f t="shared" si="4"/>
        <v>0.06874999999999999</v>
      </c>
      <c r="F22" s="2">
        <f t="shared" si="4"/>
        <v>0.07187500000000001</v>
      </c>
    </row>
    <row r="23" spans="1:6" ht="12.75" outlineLevel="1">
      <c r="A23" s="1">
        <f t="shared" si="2"/>
        <v>19</v>
      </c>
      <c r="B23" s="2">
        <f t="shared" si="3"/>
        <v>0.06267361111111111</v>
      </c>
      <c r="C23" s="2">
        <f t="shared" si="1"/>
        <v>0.06597222222222222</v>
      </c>
      <c r="D23" s="2">
        <f t="shared" si="4"/>
        <v>0.07037037037037036</v>
      </c>
      <c r="E23" s="2">
        <f t="shared" si="4"/>
        <v>0.07256944444444444</v>
      </c>
      <c r="F23" s="2">
        <f t="shared" si="4"/>
        <v>0.07586805555555556</v>
      </c>
    </row>
    <row r="24" spans="1:6" ht="12.75">
      <c r="A24" s="1">
        <f t="shared" si="2"/>
        <v>20</v>
      </c>
      <c r="B24" s="2">
        <f t="shared" si="3"/>
        <v>0.06597222222222222</v>
      </c>
      <c r="C24" s="2">
        <f t="shared" si="1"/>
        <v>0.06944444444444445</v>
      </c>
      <c r="D24" s="2">
        <f t="shared" si="4"/>
        <v>0.07407407407407407</v>
      </c>
      <c r="E24" s="2">
        <f t="shared" si="4"/>
        <v>0.07638888888888888</v>
      </c>
      <c r="F24" s="2">
        <f t="shared" si="4"/>
        <v>0.07986111111111112</v>
      </c>
    </row>
    <row r="25" spans="1:6" ht="12.75" outlineLevel="1">
      <c r="A25" s="1">
        <f t="shared" si="2"/>
        <v>21</v>
      </c>
      <c r="B25" s="2">
        <f t="shared" si="3"/>
        <v>0.06927083333333334</v>
      </c>
      <c r="C25" s="2">
        <f t="shared" si="1"/>
        <v>0.07291666666666666</v>
      </c>
      <c r="D25" s="2">
        <f t="shared" si="4"/>
        <v>0.07777777777777777</v>
      </c>
      <c r="E25" s="2">
        <f t="shared" si="4"/>
        <v>0.08020833333333333</v>
      </c>
      <c r="F25" s="2">
        <f t="shared" si="4"/>
        <v>0.08385416666666667</v>
      </c>
    </row>
    <row r="26" spans="1:6" ht="12.75" outlineLevel="1">
      <c r="A26" s="1">
        <f t="shared" si="2"/>
        <v>22</v>
      </c>
      <c r="B26" s="2">
        <f t="shared" si="3"/>
        <v>0.07256944444444445</v>
      </c>
      <c r="C26" s="2">
        <f t="shared" si="1"/>
        <v>0.07638888888888888</v>
      </c>
      <c r="D26" s="2">
        <f t="shared" si="4"/>
        <v>0.08148148148148147</v>
      </c>
      <c r="E26" s="2">
        <f t="shared" si="4"/>
        <v>0.08402777777777777</v>
      </c>
      <c r="F26" s="2">
        <f t="shared" si="4"/>
        <v>0.08784722222222223</v>
      </c>
    </row>
    <row r="27" spans="1:6" ht="12.75" outlineLevel="1">
      <c r="A27" s="1">
        <f t="shared" si="2"/>
        <v>23</v>
      </c>
      <c r="B27" s="2">
        <f t="shared" si="3"/>
        <v>0.07586805555555555</v>
      </c>
      <c r="C27" s="2">
        <f t="shared" si="1"/>
        <v>0.0798611111111111</v>
      </c>
      <c r="D27" s="2">
        <f t="shared" si="4"/>
        <v>0.08518518518518518</v>
      </c>
      <c r="E27" s="2">
        <f t="shared" si="4"/>
        <v>0.08784722222222222</v>
      </c>
      <c r="F27" s="2">
        <f t="shared" si="4"/>
        <v>0.09184027777777778</v>
      </c>
    </row>
    <row r="28" spans="1:6" ht="12.75" outlineLevel="1">
      <c r="A28" s="1">
        <f t="shared" si="2"/>
        <v>24</v>
      </c>
      <c r="B28" s="2">
        <f t="shared" si="3"/>
        <v>0.07916666666666666</v>
      </c>
      <c r="C28" s="2">
        <f t="shared" si="1"/>
        <v>0.08333333333333333</v>
      </c>
      <c r="D28" s="2">
        <f t="shared" si="4"/>
        <v>0.08888888888888888</v>
      </c>
      <c r="E28" s="2">
        <f t="shared" si="4"/>
        <v>0.09166666666666666</v>
      </c>
      <c r="F28" s="2">
        <f t="shared" si="4"/>
        <v>0.09583333333333335</v>
      </c>
    </row>
    <row r="29" spans="1:6" ht="12.75">
      <c r="A29" s="1">
        <f t="shared" si="2"/>
        <v>25</v>
      </c>
      <c r="B29" s="2">
        <f t="shared" si="3"/>
        <v>0.08246527777777778</v>
      </c>
      <c r="C29" s="2">
        <f t="shared" si="1"/>
        <v>0.08680555555555555</v>
      </c>
      <c r="D29" s="2">
        <f t="shared" si="4"/>
        <v>0.09259259259259259</v>
      </c>
      <c r="E29" s="2">
        <f t="shared" si="4"/>
        <v>0.0954861111111111</v>
      </c>
      <c r="F29" s="2">
        <f t="shared" si="4"/>
        <v>0.09982638888888891</v>
      </c>
    </row>
    <row r="30" spans="1:6" ht="12.75" hidden="1" outlineLevel="1">
      <c r="A30" s="1">
        <f t="shared" si="2"/>
        <v>26</v>
      </c>
      <c r="B30" s="2">
        <f t="shared" si="3"/>
        <v>0.08576388888888889</v>
      </c>
      <c r="C30" s="2">
        <f t="shared" si="1"/>
        <v>0.09027777777777778</v>
      </c>
      <c r="D30" s="2">
        <f t="shared" si="4"/>
        <v>0.09629629629629628</v>
      </c>
      <c r="E30" s="2">
        <f t="shared" si="4"/>
        <v>0.09930555555555555</v>
      </c>
      <c r="F30" s="2">
        <f t="shared" si="4"/>
        <v>0.10381944444444446</v>
      </c>
    </row>
    <row r="31" spans="1:6" ht="12.75" hidden="1" outlineLevel="1">
      <c r="A31" s="1">
        <f t="shared" si="2"/>
        <v>27</v>
      </c>
      <c r="B31" s="2">
        <f t="shared" si="3"/>
        <v>0.0890625</v>
      </c>
      <c r="C31" s="2">
        <f t="shared" si="1"/>
        <v>0.09375</v>
      </c>
      <c r="D31" s="2">
        <f t="shared" si="4"/>
        <v>0.09999999999999999</v>
      </c>
      <c r="E31" s="2">
        <f t="shared" si="4"/>
        <v>0.103125</v>
      </c>
      <c r="F31" s="2">
        <f t="shared" si="4"/>
        <v>0.10781250000000002</v>
      </c>
    </row>
    <row r="32" spans="1:6" ht="12.75" hidden="1" outlineLevel="1">
      <c r="A32" s="1">
        <f t="shared" si="2"/>
        <v>28</v>
      </c>
      <c r="B32" s="2">
        <f t="shared" si="3"/>
        <v>0.09236111111111112</v>
      </c>
      <c r="C32" s="2">
        <f t="shared" si="1"/>
        <v>0.09722222222222221</v>
      </c>
      <c r="D32" s="2">
        <f t="shared" si="4"/>
        <v>0.1037037037037037</v>
      </c>
      <c r="E32" s="2">
        <f t="shared" si="4"/>
        <v>0.10694444444444444</v>
      </c>
      <c r="F32" s="2">
        <f t="shared" si="4"/>
        <v>0.11180555555555557</v>
      </c>
    </row>
    <row r="33" spans="1:6" ht="12.75" hidden="1" outlineLevel="1">
      <c r="A33" s="1">
        <f t="shared" si="2"/>
        <v>29</v>
      </c>
      <c r="B33" s="2">
        <f t="shared" si="3"/>
        <v>0.09565972222222222</v>
      </c>
      <c r="C33" s="2">
        <f t="shared" si="1"/>
        <v>0.10069444444444443</v>
      </c>
      <c r="D33" s="2">
        <f t="shared" si="4"/>
        <v>0.1074074074074074</v>
      </c>
      <c r="E33" s="2">
        <f t="shared" si="4"/>
        <v>0.11076388888888888</v>
      </c>
      <c r="F33" s="2">
        <f t="shared" si="4"/>
        <v>0.11579861111111113</v>
      </c>
    </row>
    <row r="34" spans="1:6" ht="12.75" collapsed="1">
      <c r="A34" s="1">
        <f t="shared" si="2"/>
        <v>30</v>
      </c>
      <c r="B34" s="2">
        <f t="shared" si="3"/>
        <v>0.09895833333333333</v>
      </c>
      <c r="C34" s="2">
        <f t="shared" si="1"/>
        <v>0.10416666666666666</v>
      </c>
      <c r="D34" s="2">
        <f t="shared" si="4"/>
        <v>0.1111111111111111</v>
      </c>
      <c r="E34" s="2">
        <f t="shared" si="4"/>
        <v>0.11458333333333333</v>
      </c>
      <c r="F34" s="2">
        <f t="shared" si="4"/>
        <v>0.11979166666666669</v>
      </c>
    </row>
    <row r="35" spans="1:6" ht="12.75" hidden="1" outlineLevel="1">
      <c r="A35" s="1">
        <f t="shared" si="2"/>
        <v>31</v>
      </c>
      <c r="B35" s="2">
        <f t="shared" si="3"/>
        <v>0.10225694444444444</v>
      </c>
      <c r="C35" s="2">
        <f t="shared" si="1"/>
        <v>0.10763888888888888</v>
      </c>
      <c r="D35" s="2">
        <f t="shared" si="4"/>
        <v>0.1148148148148148</v>
      </c>
      <c r="E35" s="2">
        <f t="shared" si="4"/>
        <v>0.11840277777777777</v>
      </c>
      <c r="F35" s="2">
        <f t="shared" si="4"/>
        <v>0.12378472222222224</v>
      </c>
    </row>
    <row r="36" spans="1:6" ht="12.75" hidden="1" outlineLevel="1">
      <c r="A36" s="1">
        <f t="shared" si="2"/>
        <v>32</v>
      </c>
      <c r="B36" s="2">
        <f t="shared" si="3"/>
        <v>0.10555555555555556</v>
      </c>
      <c r="C36" s="2">
        <f t="shared" si="1"/>
        <v>0.1111111111111111</v>
      </c>
      <c r="D36" s="2">
        <f t="shared" si="4"/>
        <v>0.11851851851851851</v>
      </c>
      <c r="E36" s="2">
        <f t="shared" si="4"/>
        <v>0.12222222222222222</v>
      </c>
      <c r="F36" s="2">
        <f t="shared" si="4"/>
        <v>0.1277777777777778</v>
      </c>
    </row>
    <row r="37" spans="1:6" ht="12.75" hidden="1" outlineLevel="1">
      <c r="A37" s="1">
        <f t="shared" si="2"/>
        <v>33</v>
      </c>
      <c r="B37" s="2">
        <f t="shared" si="3"/>
        <v>0.10885416666666667</v>
      </c>
      <c r="C37" s="2">
        <f t="shared" si="1"/>
        <v>0.11458333333333333</v>
      </c>
      <c r="D37" s="2">
        <f t="shared" si="4"/>
        <v>0.12222222222222222</v>
      </c>
      <c r="E37" s="2">
        <f t="shared" si="4"/>
        <v>0.12604166666666666</v>
      </c>
      <c r="F37" s="2">
        <f t="shared" si="4"/>
        <v>0.13177083333333336</v>
      </c>
    </row>
    <row r="38" spans="1:6" ht="12.75" hidden="1" outlineLevel="1">
      <c r="A38" s="1">
        <f t="shared" si="2"/>
        <v>34</v>
      </c>
      <c r="B38" s="2">
        <f t="shared" si="3"/>
        <v>0.11215277777777778</v>
      </c>
      <c r="C38" s="2">
        <f t="shared" si="1"/>
        <v>0.11805555555555555</v>
      </c>
      <c r="D38" s="2">
        <f t="shared" si="4"/>
        <v>0.1259259259259259</v>
      </c>
      <c r="E38" s="2">
        <f t="shared" si="4"/>
        <v>0.1298611111111111</v>
      </c>
      <c r="F38" s="2">
        <f t="shared" si="4"/>
        <v>0.1357638888888889</v>
      </c>
    </row>
    <row r="39" spans="1:6" ht="12.75" collapsed="1">
      <c r="A39" s="1">
        <f t="shared" si="2"/>
        <v>35</v>
      </c>
      <c r="B39" s="2">
        <f t="shared" si="3"/>
        <v>0.1154513888888889</v>
      </c>
      <c r="C39" s="2">
        <f t="shared" si="1"/>
        <v>0.12152777777777778</v>
      </c>
      <c r="D39" s="2">
        <f t="shared" si="4"/>
        <v>0.12962962962962962</v>
      </c>
      <c r="E39" s="2">
        <f t="shared" si="4"/>
        <v>0.13368055555555555</v>
      </c>
      <c r="F39" s="2">
        <f t="shared" si="4"/>
        <v>0.13975694444444448</v>
      </c>
    </row>
    <row r="40" spans="1:6" ht="12.75" hidden="1" outlineLevel="1">
      <c r="A40" s="1">
        <f t="shared" si="2"/>
        <v>36</v>
      </c>
      <c r="B40" s="2">
        <f t="shared" si="3"/>
        <v>0.11875</v>
      </c>
      <c r="C40" s="2">
        <f t="shared" si="1"/>
        <v>0.125</v>
      </c>
      <c r="D40" s="2">
        <f t="shared" si="4"/>
        <v>0.13333333333333333</v>
      </c>
      <c r="E40" s="2">
        <f t="shared" si="4"/>
        <v>0.13749999999999998</v>
      </c>
      <c r="F40" s="2">
        <f t="shared" si="4"/>
        <v>0.14375000000000002</v>
      </c>
    </row>
    <row r="41" spans="1:6" ht="12.75" hidden="1" outlineLevel="1">
      <c r="A41" s="1">
        <f t="shared" si="2"/>
        <v>37</v>
      </c>
      <c r="B41" s="2">
        <f t="shared" si="3"/>
        <v>0.12204861111111111</v>
      </c>
      <c r="C41" s="2">
        <f t="shared" si="1"/>
        <v>0.1284722222222222</v>
      </c>
      <c r="D41" s="2">
        <f t="shared" si="4"/>
        <v>0.137037037037037</v>
      </c>
      <c r="E41" s="2">
        <f t="shared" si="4"/>
        <v>0.14131944444444444</v>
      </c>
      <c r="F41" s="2">
        <f t="shared" si="4"/>
        <v>0.14774305555555559</v>
      </c>
    </row>
    <row r="42" spans="1:6" ht="12.75" hidden="1" outlineLevel="1">
      <c r="A42" s="1">
        <f t="shared" si="2"/>
        <v>38</v>
      </c>
      <c r="B42" s="2">
        <f t="shared" si="3"/>
        <v>0.12534722222222222</v>
      </c>
      <c r="C42" s="2">
        <f t="shared" si="1"/>
        <v>0.13194444444444445</v>
      </c>
      <c r="D42" s="2">
        <f t="shared" si="4"/>
        <v>0.14074074074074072</v>
      </c>
      <c r="E42" s="2">
        <f t="shared" si="4"/>
        <v>0.14513888888888887</v>
      </c>
      <c r="F42" s="2">
        <f t="shared" si="4"/>
        <v>0.15173611111111113</v>
      </c>
    </row>
    <row r="43" spans="1:6" ht="12.75" hidden="1" outlineLevel="1">
      <c r="A43" s="1">
        <f t="shared" si="2"/>
        <v>39</v>
      </c>
      <c r="B43" s="2">
        <f t="shared" si="3"/>
        <v>0.12864583333333332</v>
      </c>
      <c r="C43" s="2">
        <f t="shared" si="1"/>
        <v>0.13541666666666666</v>
      </c>
      <c r="D43" s="2">
        <f t="shared" si="4"/>
        <v>0.14444444444444443</v>
      </c>
      <c r="E43" s="2">
        <f t="shared" si="4"/>
        <v>0.14895833333333333</v>
      </c>
      <c r="F43" s="2">
        <f t="shared" si="4"/>
        <v>0.1557291666666667</v>
      </c>
    </row>
    <row r="44" spans="1:6" ht="12.75" collapsed="1">
      <c r="A44" s="1">
        <f t="shared" si="2"/>
        <v>40</v>
      </c>
      <c r="B44" s="2">
        <f t="shared" si="3"/>
        <v>0.13194444444444445</v>
      </c>
      <c r="C44" s="2">
        <f t="shared" si="1"/>
        <v>0.1388888888888889</v>
      </c>
      <c r="D44" s="2">
        <f t="shared" si="4"/>
        <v>0.14814814814814814</v>
      </c>
      <c r="E44" s="2">
        <f t="shared" si="4"/>
        <v>0.15277777777777776</v>
      </c>
      <c r="F44" s="2">
        <f t="shared" si="4"/>
        <v>0.15972222222222224</v>
      </c>
    </row>
    <row r="45" spans="1:6" ht="12.75">
      <c r="A45" s="1">
        <f t="shared" si="2"/>
        <v>41</v>
      </c>
      <c r="B45" s="2">
        <f t="shared" si="3"/>
        <v>0.13524305555555555</v>
      </c>
      <c r="C45" s="2">
        <f t="shared" si="1"/>
        <v>0.1423611111111111</v>
      </c>
      <c r="D45" s="2">
        <f t="shared" si="4"/>
        <v>0.15185185185185185</v>
      </c>
      <c r="E45" s="2">
        <f t="shared" si="4"/>
        <v>0.15659722222222222</v>
      </c>
      <c r="F45" s="2">
        <f t="shared" si="4"/>
        <v>0.1637152777777778</v>
      </c>
    </row>
    <row r="46" spans="1:6" ht="12.75">
      <c r="A46" s="1">
        <f t="shared" si="2"/>
        <v>42</v>
      </c>
      <c r="B46" s="2">
        <f t="shared" si="3"/>
        <v>0.13854166666666667</v>
      </c>
      <c r="C46" s="2">
        <f t="shared" si="1"/>
        <v>0.14583333333333331</v>
      </c>
      <c r="D46" s="2">
        <f t="shared" si="4"/>
        <v>0.15555555555555553</v>
      </c>
      <c r="E46" s="2">
        <f t="shared" si="4"/>
        <v>0.16041666666666665</v>
      </c>
      <c r="F46" s="2">
        <f t="shared" si="4"/>
        <v>0.16770833333333335</v>
      </c>
    </row>
    <row r="50" spans="3:5" ht="12.75">
      <c r="C50">
        <f>(5*60)+18</f>
        <v>318</v>
      </c>
      <c r="E50">
        <f>(5*60)+30</f>
        <v>330</v>
      </c>
    </row>
    <row r="51" spans="3:5" ht="12.75">
      <c r="C51">
        <f>60*60/C50</f>
        <v>11.320754716981131</v>
      </c>
      <c r="E51">
        <f>60*60/E50</f>
        <v>10.909090909090908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38"/>
  <sheetViews>
    <sheetView workbookViewId="0" topLeftCell="A23">
      <selection activeCell="H25" sqref="H25"/>
    </sheetView>
  </sheetViews>
  <sheetFormatPr defaultColWidth="11.00390625" defaultRowHeight="12.75" outlineLevelRow="1"/>
  <cols>
    <col min="1" max="1" width="7.125" style="0" customWidth="1"/>
    <col min="3" max="3" width="7.25390625" style="0" customWidth="1"/>
    <col min="4" max="4" width="5.25390625" style="0" customWidth="1"/>
    <col min="6" max="6" width="7.75390625" style="0" customWidth="1"/>
    <col min="7" max="7" width="5.25390625" style="0" customWidth="1"/>
  </cols>
  <sheetData>
    <row r="1" ht="12.75" hidden="1" outlineLevel="1"/>
    <row r="2" ht="12.75" hidden="1" outlineLevel="1"/>
    <row r="3" ht="12.75" hidden="1" outlineLevel="1"/>
    <row r="4" spans="2:9" ht="12.75" hidden="1" outlineLevel="1">
      <c r="B4" t="s">
        <v>24</v>
      </c>
      <c r="E4" t="s">
        <v>11</v>
      </c>
      <c r="H4" t="s">
        <v>10</v>
      </c>
      <c r="I4" t="s">
        <v>25</v>
      </c>
    </row>
    <row r="5" ht="12.75" hidden="1" outlineLevel="1"/>
    <row r="6" spans="2:9" ht="12.75" hidden="1" outlineLevel="1">
      <c r="B6" s="2">
        <v>0.01230324074074074</v>
      </c>
      <c r="C6" s="2"/>
      <c r="D6" s="2"/>
      <c r="E6" s="2"/>
      <c r="F6" s="2"/>
      <c r="G6" s="2"/>
      <c r="H6">
        <v>4</v>
      </c>
      <c r="I6" s="2">
        <f>B6/H6</f>
        <v>0.003075810185185185</v>
      </c>
    </row>
    <row r="7" ht="12.75" hidden="1" outlineLevel="1"/>
    <row r="8" ht="12.75" hidden="1" outlineLevel="1"/>
    <row r="9" spans="2:9" ht="12.75" hidden="1" outlineLevel="1">
      <c r="B9" s="2">
        <v>0.0012268518518518518</v>
      </c>
      <c r="C9" s="2"/>
      <c r="D9" s="2"/>
      <c r="E9" s="2"/>
      <c r="F9" s="2"/>
      <c r="G9" s="2"/>
      <c r="H9">
        <v>4</v>
      </c>
      <c r="I9" s="2">
        <f>B9/H9</f>
        <v>0.00030671296296296295</v>
      </c>
    </row>
    <row r="10" spans="2:9" ht="12.75" hidden="1" outlineLevel="1">
      <c r="B10" s="2">
        <v>0.00125</v>
      </c>
      <c r="C10" s="2"/>
      <c r="D10" s="2"/>
      <c r="E10" s="2"/>
      <c r="F10" s="2"/>
      <c r="G10" s="2"/>
      <c r="H10">
        <v>4</v>
      </c>
      <c r="I10" s="2">
        <f>B10/H10</f>
        <v>0.0003125</v>
      </c>
    </row>
    <row r="11" spans="2:9" ht="12.75" hidden="1" outlineLevel="1">
      <c r="B11" s="2">
        <v>0.0012731481481481483</v>
      </c>
      <c r="C11" s="2"/>
      <c r="D11" s="2"/>
      <c r="E11" s="2"/>
      <c r="F11" s="2"/>
      <c r="G11" s="2"/>
      <c r="H11">
        <v>4</v>
      </c>
      <c r="I11" s="2">
        <f>B11/H11</f>
        <v>0.00031828703703703706</v>
      </c>
    </row>
    <row r="12" spans="2:9" ht="12.75" hidden="1" outlineLevel="1">
      <c r="B12" s="2">
        <v>0.0012962962962962963</v>
      </c>
      <c r="C12" s="2"/>
      <c r="D12" s="2"/>
      <c r="E12" s="2"/>
      <c r="F12" s="2"/>
      <c r="G12" s="2"/>
      <c r="H12">
        <v>4</v>
      </c>
      <c r="I12" s="2">
        <f>B12/H12</f>
        <v>0.00032407407407407406</v>
      </c>
    </row>
    <row r="13" spans="2:9" ht="12.75" hidden="1" outlineLevel="1">
      <c r="B13" s="2">
        <v>0.0013194444444444443</v>
      </c>
      <c r="C13" s="2"/>
      <c r="D13" s="2"/>
      <c r="E13" s="2"/>
      <c r="F13" s="2"/>
      <c r="G13" s="2"/>
      <c r="H13">
        <v>4</v>
      </c>
      <c r="I13" s="2">
        <f>B13/H13</f>
        <v>0.00032986111111111107</v>
      </c>
    </row>
    <row r="14" spans="2:7" ht="12.75" hidden="1" outlineLevel="1">
      <c r="B14" s="2">
        <f>SUM(B9:B13)</f>
        <v>0.00636574074074074</v>
      </c>
      <c r="C14" s="2"/>
      <c r="D14" s="2"/>
      <c r="E14" s="2"/>
      <c r="F14" s="2"/>
      <c r="G14" s="2"/>
    </row>
    <row r="15" ht="12.75" hidden="1" outlineLevel="1"/>
    <row r="16" ht="12.75" hidden="1" outlineLevel="1"/>
    <row r="17" spans="2:9" ht="12.75" hidden="1" outlineLevel="1">
      <c r="B17" s="2">
        <v>0.01230324074074074</v>
      </c>
      <c r="C17" s="2"/>
      <c r="D17" s="2"/>
      <c r="E17" s="2"/>
      <c r="F17" s="2"/>
      <c r="G17" s="2"/>
      <c r="H17">
        <v>4</v>
      </c>
      <c r="I17" s="2">
        <f>B17*H17</f>
        <v>0.04921296296296296</v>
      </c>
    </row>
    <row r="18" spans="2:9" ht="12.75" hidden="1" outlineLevel="1">
      <c r="B18" s="2">
        <v>0.0032407407407407406</v>
      </c>
      <c r="C18" s="2"/>
      <c r="D18" s="2"/>
      <c r="E18" s="2"/>
      <c r="F18" s="2"/>
      <c r="G18" s="2"/>
      <c r="H18">
        <v>6.75</v>
      </c>
      <c r="I18" s="2">
        <f>B18*H18</f>
        <v>0.021875</v>
      </c>
    </row>
    <row r="19" ht="12.75" hidden="1" outlineLevel="1"/>
    <row r="20" ht="12.75" hidden="1" outlineLevel="1"/>
    <row r="21" spans="2:9" ht="12.75" hidden="1" outlineLevel="1">
      <c r="B21" s="2">
        <v>0.0030787037037037037</v>
      </c>
      <c r="C21" s="2"/>
      <c r="D21" s="2"/>
      <c r="E21" s="2">
        <v>0.041666666666666664</v>
      </c>
      <c r="F21" s="2"/>
      <c r="G21" s="2"/>
      <c r="H21">
        <f>E21/B21</f>
        <v>13.533834586466165</v>
      </c>
      <c r="I21" s="2">
        <f>B21*H21</f>
        <v>0.041666666666666664</v>
      </c>
    </row>
    <row r="22" spans="2:9" ht="12.75" hidden="1" outlineLevel="1">
      <c r="B22" s="2">
        <v>0.003206018518518519</v>
      </c>
      <c r="C22" s="2"/>
      <c r="D22" s="2"/>
      <c r="E22" s="2">
        <v>0.041666666666666664</v>
      </c>
      <c r="F22" s="2"/>
      <c r="G22" s="2"/>
      <c r="H22">
        <f>E22/B22</f>
        <v>12.996389891696747</v>
      </c>
      <c r="I22" s="2">
        <f>B22*H22</f>
        <v>0.041666666666666664</v>
      </c>
    </row>
    <row r="23" spans="2:7" ht="12.75" collapsed="1">
      <c r="B23" s="2"/>
      <c r="C23" s="2"/>
      <c r="D23" s="2"/>
      <c r="F23" s="2"/>
      <c r="G23" s="2"/>
    </row>
    <row r="24" spans="2:9" s="1" customFormat="1" ht="12.75">
      <c r="B24" s="1" t="s">
        <v>23</v>
      </c>
      <c r="C24" s="5" t="s">
        <v>28</v>
      </c>
      <c r="D24" s="5"/>
      <c r="F24" s="5" t="s">
        <v>28</v>
      </c>
      <c r="G24" s="5"/>
      <c r="I24" s="5" t="s">
        <v>28</v>
      </c>
    </row>
    <row r="25" spans="2:9" ht="12.75">
      <c r="B25" s="2">
        <v>0.0034027777777777784</v>
      </c>
      <c r="C25" s="6">
        <f>E21/B25</f>
        <v>12.244897959183671</v>
      </c>
      <c r="D25" s="2"/>
      <c r="E25" s="2">
        <v>0.0034490740740740745</v>
      </c>
      <c r="F25" s="6">
        <f>E21/E25</f>
        <v>12.080536912751676</v>
      </c>
      <c r="G25" s="2"/>
      <c r="H25" s="2">
        <v>0.003587962962962963</v>
      </c>
      <c r="I25" s="6">
        <f>E21/H25</f>
        <v>11.61290322580645</v>
      </c>
    </row>
    <row r="26" spans="2:8" ht="12.75">
      <c r="B26" s="2"/>
      <c r="C26" s="2"/>
      <c r="D26" s="2"/>
      <c r="E26" s="2"/>
      <c r="F26" s="2"/>
      <c r="G26" s="2"/>
      <c r="H26" s="2"/>
    </row>
    <row r="27" spans="2:8" ht="12.75">
      <c r="B27" s="2" t="s">
        <v>11</v>
      </c>
      <c r="D27" s="2"/>
      <c r="E27" s="2"/>
      <c r="F27" s="2"/>
      <c r="G27" s="2"/>
      <c r="H27" s="2"/>
    </row>
    <row r="29" spans="1:8" ht="12.75">
      <c r="A29">
        <v>5</v>
      </c>
      <c r="B29" s="2">
        <f>A29*$B$25</f>
        <v>0.01701388888888889</v>
      </c>
      <c r="C29" s="2"/>
      <c r="D29" s="2"/>
      <c r="E29" s="2">
        <f>A29*$E$25</f>
        <v>0.017245370370370373</v>
      </c>
      <c r="F29" s="2"/>
      <c r="G29" s="2"/>
      <c r="H29" s="2">
        <f>A29*$H$25</f>
        <v>0.017939814814814815</v>
      </c>
    </row>
    <row r="30" spans="1:8" ht="12.75">
      <c r="A30">
        <v>10</v>
      </c>
      <c r="B30" s="2">
        <f aca="true" t="shared" si="0" ref="B30:B38">A30*$B$25</f>
        <v>0.03402777777777778</v>
      </c>
      <c r="C30" s="2"/>
      <c r="D30" s="2"/>
      <c r="E30" s="2">
        <f aca="true" t="shared" si="1" ref="E30:E38">A30*$E$25</f>
        <v>0.034490740740740745</v>
      </c>
      <c r="F30" s="2"/>
      <c r="G30" s="2"/>
      <c r="H30" s="2">
        <f aca="true" t="shared" si="2" ref="H30:H38">A30*$H$25</f>
        <v>0.03587962962962963</v>
      </c>
    </row>
    <row r="31" spans="1:8" ht="12.75">
      <c r="A31">
        <v>15</v>
      </c>
      <c r="B31" s="2">
        <f t="shared" si="0"/>
        <v>0.05104166666666668</v>
      </c>
      <c r="C31" s="2"/>
      <c r="D31" s="2"/>
      <c r="E31" s="2">
        <f t="shared" si="1"/>
        <v>0.051736111111111115</v>
      </c>
      <c r="F31" s="2"/>
      <c r="G31" s="2"/>
      <c r="H31" s="2">
        <f t="shared" si="2"/>
        <v>0.05381944444444445</v>
      </c>
    </row>
    <row r="32" spans="1:8" ht="12.75">
      <c r="A32">
        <v>20</v>
      </c>
      <c r="B32" s="2">
        <f t="shared" si="0"/>
        <v>0.06805555555555556</v>
      </c>
      <c r="C32" s="2"/>
      <c r="D32" s="2"/>
      <c r="E32" s="2">
        <f t="shared" si="1"/>
        <v>0.06898148148148149</v>
      </c>
      <c r="F32" s="2"/>
      <c r="G32" s="2"/>
      <c r="H32" s="2">
        <f t="shared" si="2"/>
        <v>0.07175925925925926</v>
      </c>
    </row>
    <row r="33" spans="1:8" ht="12.75">
      <c r="A33">
        <v>21.1</v>
      </c>
      <c r="B33" s="2">
        <f t="shared" si="0"/>
        <v>0.07179861111111113</v>
      </c>
      <c r="C33" s="2"/>
      <c r="D33" s="2"/>
      <c r="E33" s="2">
        <f t="shared" si="1"/>
        <v>0.07277546296296297</v>
      </c>
      <c r="F33" s="2"/>
      <c r="G33" s="2"/>
      <c r="H33" s="2">
        <f t="shared" si="2"/>
        <v>0.07570601851851852</v>
      </c>
    </row>
    <row r="34" spans="1:8" ht="12.75">
      <c r="A34">
        <v>25</v>
      </c>
      <c r="B34" s="2">
        <f t="shared" si="0"/>
        <v>0.08506944444444446</v>
      </c>
      <c r="C34" s="2"/>
      <c r="D34" s="2"/>
      <c r="E34" s="2">
        <f t="shared" si="1"/>
        <v>0.08622685185185186</v>
      </c>
      <c r="F34" s="2"/>
      <c r="G34" s="2"/>
      <c r="H34" s="2">
        <f t="shared" si="2"/>
        <v>0.08969907407407407</v>
      </c>
    </row>
    <row r="35" spans="1:8" ht="12.75">
      <c r="A35">
        <v>30</v>
      </c>
      <c r="B35" s="2">
        <f t="shared" si="0"/>
        <v>0.10208333333333336</v>
      </c>
      <c r="C35" s="2"/>
      <c r="D35" s="2"/>
      <c r="E35" s="2">
        <f t="shared" si="1"/>
        <v>0.10347222222222223</v>
      </c>
      <c r="F35" s="2"/>
      <c r="G35" s="2"/>
      <c r="H35" s="2">
        <f t="shared" si="2"/>
        <v>0.1076388888888889</v>
      </c>
    </row>
    <row r="36" spans="1:8" ht="12.75">
      <c r="A36">
        <v>35</v>
      </c>
      <c r="B36" s="2">
        <f t="shared" si="0"/>
        <v>0.11909722222222224</v>
      </c>
      <c r="C36" s="2"/>
      <c r="D36" s="2"/>
      <c r="E36" s="2">
        <f t="shared" si="1"/>
        <v>0.12071759259259261</v>
      </c>
      <c r="F36" s="2"/>
      <c r="G36" s="2"/>
      <c r="H36" s="2">
        <f t="shared" si="2"/>
        <v>0.1255787037037037</v>
      </c>
    </row>
    <row r="37" spans="1:8" ht="12.75">
      <c r="A37">
        <v>40</v>
      </c>
      <c r="B37" s="2">
        <f t="shared" si="0"/>
        <v>0.13611111111111113</v>
      </c>
      <c r="C37" s="2"/>
      <c r="D37" s="2"/>
      <c r="E37" s="2">
        <f t="shared" si="1"/>
        <v>0.13796296296296298</v>
      </c>
      <c r="F37" s="2"/>
      <c r="G37" s="2"/>
      <c r="H37" s="2">
        <f t="shared" si="2"/>
        <v>0.14351851851851852</v>
      </c>
    </row>
    <row r="38" spans="1:8" ht="12.75">
      <c r="A38">
        <v>42.2</v>
      </c>
      <c r="B38" s="2">
        <f t="shared" si="0"/>
        <v>0.14359722222222226</v>
      </c>
      <c r="C38" s="2"/>
      <c r="D38" s="2"/>
      <c r="E38" s="2">
        <f t="shared" si="1"/>
        <v>0.14555092592592594</v>
      </c>
      <c r="F38" s="2"/>
      <c r="G38" s="2"/>
      <c r="H38" s="2">
        <f t="shared" si="2"/>
        <v>0.15141203703703704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br03g</dc:creator>
  <cp:keywords/>
  <dc:description/>
  <cp:lastModifiedBy>Bernie</cp:lastModifiedBy>
  <cp:lastPrinted>2006-07-21T13:16:18Z</cp:lastPrinted>
  <dcterms:created xsi:type="dcterms:W3CDTF">2004-07-09T14:09:30Z</dcterms:created>
  <dcterms:modified xsi:type="dcterms:W3CDTF">2006-09-09T16:24:42Z</dcterms:modified>
  <cp:category/>
  <cp:version/>
  <cp:contentType/>
  <cp:contentStatus/>
</cp:coreProperties>
</file>